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1"/>
  </bookViews>
  <sheets>
    <sheet name="2 мкр, д. 19" sheetId="1" r:id="rId1"/>
    <sheet name="диаграмма" sheetId="2" r:id="rId2"/>
  </sheets>
  <calcPr calcId="125725"/>
</workbook>
</file>

<file path=xl/calcChain.xml><?xml version="1.0" encoding="utf-8"?>
<calcChain xmlns="http://schemas.openxmlformats.org/spreadsheetml/2006/main">
  <c r="E28" i="1"/>
  <c r="E27"/>
  <c r="E26"/>
  <c r="E25"/>
  <c r="E21"/>
  <c r="E20"/>
  <c r="E13"/>
  <c r="E9"/>
  <c r="E29" l="1"/>
</calcChain>
</file>

<file path=xl/sharedStrings.xml><?xml version="1.0" encoding="utf-8"?>
<sst xmlns="http://schemas.openxmlformats.org/spreadsheetml/2006/main" count="77" uniqueCount="52">
  <si>
    <t>Информация о выполненных работах на МКД по</t>
  </si>
  <si>
    <t>2 микрорайон, д. 19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</si>
  <si>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</si>
  <si>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</si>
  <si>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</si>
  <si>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</si>
  <si>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</si>
  <si>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</si>
  <si>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</si>
  <si>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</si>
  <si>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</si>
  <si>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</si>
  <si>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</si>
  <si>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</si>
  <si>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</si>
  <si>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</si>
  <si>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</si>
  <si>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</si>
  <si>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</si>
  <si>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</si>
  <si>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</si>
  <si>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</si>
  <si>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</si>
  <si>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опломбирование ПУ тепла</t>
  </si>
  <si>
    <t>3.2.</t>
  </si>
  <si>
    <t xml:space="preserve">  - санитарное содержание (уборка придомовой территории и подъездов)</t>
  </si>
  <si>
    <r>
      <t>м</t>
    </r>
    <r>
      <rPr>
        <vertAlign val="superscript"/>
        <sz val="10"/>
        <color theme="1"/>
        <rFont val="Tahoma"/>
        <family val="2"/>
        <charset val="204"/>
      </rPr>
      <t>2</t>
    </r>
  </si>
  <si>
    <t xml:space="preserve">     инвентарь</t>
  </si>
  <si>
    <t xml:space="preserve">   -вывоз КГМ</t>
  </si>
  <si>
    <t xml:space="preserve">   дезинсекция подвалов</t>
  </si>
  <si>
    <t>3.3.</t>
  </si>
  <si>
    <t xml:space="preserve">  - текущий ремонт, в том числе:  </t>
  </si>
  <si>
    <t xml:space="preserve">  - ремонт отопления, водопровода, ревизия и ремонт запорной арматуры</t>
  </si>
  <si>
    <t>м</t>
  </si>
  <si>
    <t xml:space="preserve">  - ремонт электроосвещения</t>
  </si>
  <si>
    <t>шт.</t>
  </si>
  <si>
    <t xml:space="preserve">  - гидравлические испытания</t>
  </si>
  <si>
    <t xml:space="preserve">  - ремонт кровли</t>
  </si>
  <si>
    <t>кв.м.</t>
  </si>
  <si>
    <t xml:space="preserve">  - ремонт канализации, очистка канализационной сети.</t>
  </si>
  <si>
    <t xml:space="preserve">  - разные работы (ремонт и покраска цоколя, малых форм.)</t>
  </si>
  <si>
    <t xml:space="preserve">   - материалы</t>
  </si>
  <si>
    <t>3.4.</t>
  </si>
  <si>
    <t xml:space="preserve">  - услуги управления</t>
  </si>
  <si>
    <t>4.</t>
  </si>
  <si>
    <t>Остаток денежных средств на 01.01.2014 г.</t>
  </si>
  <si>
    <t>1</t>
  </si>
  <si>
    <t>2</t>
  </si>
  <si>
    <t>3</t>
  </si>
  <si>
    <t>4</t>
  </si>
  <si>
    <t>2 микрорайон, д.19</t>
  </si>
  <si>
    <t>2 микрорайон,дом 19 Структура затрат по статье "Содержание и ремонт МКД"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</si>
</sst>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vertAlign val="superscript"/>
      <sz val="10"/>
      <color theme="1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1" fillId="4" borderId="1" xfId="0" applyNumberFormat="1" applyFont="1" applyFill="1" applyBorder="1"/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2 микрорайон,дом 19</a:t>
            </a:r>
          </a:p>
          <a:p>
            <a:pPr>
              <a:defRPr/>
            </a:pPr>
            <a:r>
              <a:rPr lang="ru-RU"/>
              <a:t> 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диаграмма!$C$7</c:f>
              <c:strCache>
                <c:ptCount val="1"/>
                <c:pt idx="0">
                  <c:v>2 микрорайон,дом 19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</c:dLbls>
          <c:cat>
            <c:multiLvlStrRef>
              <c:f>диаграмма!$A$8:$B$12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ремонт, в том числе: 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диаграмма!$C$8:$C$12</c:f>
              <c:numCache>
                <c:formatCode>#,##0.00</c:formatCode>
                <c:ptCount val="5"/>
                <c:pt idx="1">
                  <c:v>17081.03</c:v>
                </c:pt>
                <c:pt idx="2">
                  <c:v>71792.67</c:v>
                </c:pt>
                <c:pt idx="3">
                  <c:v>239553</c:v>
                </c:pt>
                <c:pt idx="4">
                  <c:v>57161.27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</xdr:colOff>
      <xdr:row>7</xdr:row>
      <xdr:rowOff>47625</xdr:rowOff>
    </xdr:from>
    <xdr:to>
      <xdr:col>14</xdr:col>
      <xdr:colOff>581024</xdr:colOff>
      <xdr:row>33</xdr:row>
      <xdr:rowOff>9524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0">
    <tabColor rgb="FFFFFF00"/>
  </sheetPr>
  <dimension ref="A2:H46"/>
  <sheetViews>
    <sheetView workbookViewId="0">
      <selection activeCell="E16" sqref="E16:E19"/>
    </sheetView>
  </sheetViews>
  <sheetFormatPr defaultRowHeight="12.75"/>
  <cols>
    <col min="1" max="1" width="6.42578125" style="3" customWidth="1"/>
    <col min="2" max="2" width="51.42578125" style="3" customWidth="1"/>
    <col min="3" max="4" width="8.5703125" style="3" customWidth="1"/>
    <col min="5" max="5" width="12" style="3" customWidth="1"/>
    <col min="6" max="6" width="9.140625" style="3"/>
    <col min="7" max="7" width="10.140625" style="3" bestFit="1" customWidth="1"/>
    <col min="8" max="16384" width="9.140625" style="3"/>
  </cols>
  <sheetData>
    <row r="2" spans="1:8" s="1" customFormat="1">
      <c r="A2" s="54" t="s">
        <v>0</v>
      </c>
      <c r="B2" s="54"/>
      <c r="C2" s="54"/>
      <c r="D2" s="54"/>
      <c r="E2" s="54"/>
    </row>
    <row r="3" spans="1:8" s="1" customFormat="1">
      <c r="A3" s="54" t="s">
        <v>1</v>
      </c>
      <c r="B3" s="54"/>
      <c r="C3" s="54"/>
      <c r="D3" s="54"/>
      <c r="E3" s="54"/>
    </row>
    <row r="4" spans="1:8" s="1" customFormat="1">
      <c r="A4" s="54" t="s">
        <v>2</v>
      </c>
      <c r="B4" s="54"/>
      <c r="C4" s="54"/>
      <c r="D4" s="54"/>
      <c r="E4" s="54"/>
    </row>
    <row r="5" spans="1:8">
      <c r="A5" s="2"/>
      <c r="B5" s="2"/>
      <c r="C5" s="2"/>
      <c r="D5" s="2"/>
      <c r="E5" s="2"/>
      <c r="F5" s="2"/>
    </row>
    <row r="6" spans="1:8" ht="38.25">
      <c r="A6" s="4" t="s">
        <v>3</v>
      </c>
      <c r="B6" s="4" t="s">
        <v>4</v>
      </c>
      <c r="C6" s="4" t="s">
        <v>5</v>
      </c>
      <c r="D6" s="4" t="s">
        <v>6</v>
      </c>
      <c r="E6" s="4" t="s">
        <v>7</v>
      </c>
    </row>
    <row r="7" spans="1:8">
      <c r="A7" s="4">
        <v>1</v>
      </c>
      <c r="B7" s="4">
        <v>2</v>
      </c>
      <c r="C7" s="5">
        <v>3</v>
      </c>
      <c r="D7" s="6">
        <v>4</v>
      </c>
      <c r="E7" s="6">
        <v>5</v>
      </c>
    </row>
    <row r="8" spans="1:8" ht="25.5">
      <c r="A8" s="7" t="s">
        <v>8</v>
      </c>
      <c r="B8" s="8" t="s">
        <v>9</v>
      </c>
      <c r="C8" s="9" t="s">
        <v>10</v>
      </c>
      <c r="D8" s="9" t="s">
        <v>10</v>
      </c>
      <c r="E8" s="10">
        <v>-539863.65</v>
      </c>
    </row>
    <row r="9" spans="1:8">
      <c r="A9" s="11" t="s">
        <v>11</v>
      </c>
      <c r="B9" s="12" t="s">
        <v>12</v>
      </c>
      <c r="C9" s="13"/>
      <c r="D9" s="14"/>
      <c r="E9" s="15">
        <f>E10+E11+E12</f>
        <v>424929.33999999997</v>
      </c>
    </row>
    <row r="10" spans="1:8">
      <c r="A10" s="4" t="s">
        <v>13</v>
      </c>
      <c r="B10" s="16" t="s">
        <v>14</v>
      </c>
      <c r="C10" s="17" t="s">
        <v>10</v>
      </c>
      <c r="D10" s="17" t="s">
        <v>10</v>
      </c>
      <c r="E10" s="18">
        <v>397494.31</v>
      </c>
    </row>
    <row r="11" spans="1:8">
      <c r="A11" s="4" t="s">
        <v>15</v>
      </c>
      <c r="B11" s="16" t="s">
        <v>16</v>
      </c>
      <c r="C11" s="17" t="s">
        <v>10</v>
      </c>
      <c r="D11" s="17" t="s">
        <v>10</v>
      </c>
      <c r="E11" s="19">
        <v>0</v>
      </c>
    </row>
    <row r="12" spans="1:8">
      <c r="A12" s="4" t="s">
        <v>17</v>
      </c>
      <c r="B12" s="16" t="s">
        <v>18</v>
      </c>
      <c r="C12" s="17" t="s">
        <v>10</v>
      </c>
      <c r="D12" s="17" t="s">
        <v>10</v>
      </c>
      <c r="E12" s="19">
        <v>27435.03</v>
      </c>
    </row>
    <row r="13" spans="1:8">
      <c r="A13" s="20" t="s">
        <v>19</v>
      </c>
      <c r="B13" s="12" t="s">
        <v>20</v>
      </c>
      <c r="C13" s="13"/>
      <c r="D13" s="14"/>
      <c r="E13" s="15">
        <f>E14+E15+E16+E17+E18+E19+E20+E28</f>
        <v>385587.96630000003</v>
      </c>
      <c r="H13" s="3">
        <v>3240.13</v>
      </c>
    </row>
    <row r="14" spans="1:8" ht="25.5">
      <c r="A14" s="21" t="s">
        <v>21</v>
      </c>
      <c r="B14" s="22" t="s">
        <v>22</v>
      </c>
      <c r="C14" s="17" t="s">
        <v>10</v>
      </c>
      <c r="D14" s="17" t="s">
        <v>10</v>
      </c>
      <c r="E14" s="23">
        <v>16899.55</v>
      </c>
    </row>
    <row r="15" spans="1:8">
      <c r="A15" s="21"/>
      <c r="B15" s="22" t="s">
        <v>23</v>
      </c>
      <c r="C15" s="17"/>
      <c r="D15" s="17"/>
      <c r="E15" s="23">
        <v>181.48</v>
      </c>
    </row>
    <row r="16" spans="1:8" ht="25.5">
      <c r="A16" s="21" t="s">
        <v>24</v>
      </c>
      <c r="B16" s="24" t="s">
        <v>25</v>
      </c>
      <c r="C16" s="4" t="s">
        <v>26</v>
      </c>
      <c r="D16" s="25">
        <v>2327.33</v>
      </c>
      <c r="E16" s="23">
        <v>66638.880000000005</v>
      </c>
    </row>
    <row r="17" spans="1:5">
      <c r="A17" s="21"/>
      <c r="B17" s="24" t="s">
        <v>27</v>
      </c>
      <c r="C17" s="4"/>
      <c r="D17" s="25"/>
      <c r="E17" s="23">
        <v>1285.53</v>
      </c>
    </row>
    <row r="18" spans="1:5">
      <c r="A18" s="21"/>
      <c r="B18" s="24" t="s">
        <v>28</v>
      </c>
      <c r="C18" s="4"/>
      <c r="D18" s="25"/>
      <c r="E18" s="23">
        <v>1170.6600000000001</v>
      </c>
    </row>
    <row r="19" spans="1:5">
      <c r="A19" s="21"/>
      <c r="B19" s="24" t="s">
        <v>29</v>
      </c>
      <c r="C19" s="4"/>
      <c r="D19" s="25"/>
      <c r="E19" s="23">
        <v>2697.6</v>
      </c>
    </row>
    <row r="20" spans="1:5">
      <c r="A20" s="21" t="s">
        <v>30</v>
      </c>
      <c r="B20" s="24" t="s">
        <v>31</v>
      </c>
      <c r="C20" s="17" t="s">
        <v>10</v>
      </c>
      <c r="D20" s="17" t="s">
        <v>10</v>
      </c>
      <c r="E20" s="26">
        <f>E21+E22+E23+E24+E25+E26+E27</f>
        <v>239553</v>
      </c>
    </row>
    <row r="21" spans="1:5" ht="25.5">
      <c r="A21" s="21"/>
      <c r="B21" s="27" t="s">
        <v>32</v>
      </c>
      <c r="C21" s="28" t="s">
        <v>33</v>
      </c>
      <c r="D21" s="29">
        <v>60.3</v>
      </c>
      <c r="E21" s="30">
        <f>2729+26193+2021+384</f>
        <v>31327</v>
      </c>
    </row>
    <row r="22" spans="1:5">
      <c r="A22" s="21"/>
      <c r="B22" s="31" t="s">
        <v>34</v>
      </c>
      <c r="C22" s="32" t="s">
        <v>35</v>
      </c>
      <c r="D22" s="33"/>
      <c r="E22" s="30">
        <v>4736</v>
      </c>
    </row>
    <row r="23" spans="1:5">
      <c r="A23" s="21"/>
      <c r="B23" s="27" t="s">
        <v>36</v>
      </c>
      <c r="C23" s="34" t="s">
        <v>33</v>
      </c>
      <c r="D23" s="33">
        <v>1946</v>
      </c>
      <c r="E23" s="30">
        <v>43112</v>
      </c>
    </row>
    <row r="24" spans="1:5">
      <c r="A24" s="21"/>
      <c r="B24" s="31" t="s">
        <v>37</v>
      </c>
      <c r="C24" s="32" t="s">
        <v>38</v>
      </c>
      <c r="D24" s="32">
        <v>132</v>
      </c>
      <c r="E24" s="30">
        <v>13803</v>
      </c>
    </row>
    <row r="25" spans="1:5">
      <c r="A25" s="21"/>
      <c r="B25" s="31" t="s">
        <v>39</v>
      </c>
      <c r="C25" s="32" t="s">
        <v>33</v>
      </c>
      <c r="D25" s="32"/>
      <c r="E25" s="30">
        <f>2989+4003.22</f>
        <v>6992.2199999999993</v>
      </c>
    </row>
    <row r="26" spans="1:5" ht="25.5">
      <c r="A26" s="21"/>
      <c r="B26" s="35" t="s">
        <v>40</v>
      </c>
      <c r="C26" s="32"/>
      <c r="D26" s="32"/>
      <c r="E26" s="30">
        <f>1082+67965</f>
        <v>69047</v>
      </c>
    </row>
    <row r="27" spans="1:5">
      <c r="A27" s="21"/>
      <c r="B27" s="36" t="s">
        <v>41</v>
      </c>
      <c r="C27" s="37"/>
      <c r="D27" s="37"/>
      <c r="E27" s="38">
        <f>3336.86+22590.14+40789.78+2212+1607</f>
        <v>70535.78</v>
      </c>
    </row>
    <row r="28" spans="1:5">
      <c r="A28" s="21" t="s">
        <v>42</v>
      </c>
      <c r="B28" s="22" t="s">
        <v>43</v>
      </c>
      <c r="C28" s="17" t="s">
        <v>10</v>
      </c>
      <c r="D28" s="17" t="s">
        <v>10</v>
      </c>
      <c r="E28" s="39">
        <f>(E10+E11)*0.13+(E12*0.2)</f>
        <v>57161.266300000003</v>
      </c>
    </row>
    <row r="29" spans="1:5">
      <c r="A29" s="7" t="s">
        <v>44</v>
      </c>
      <c r="B29" s="8" t="s">
        <v>45</v>
      </c>
      <c r="C29" s="40" t="s">
        <v>10</v>
      </c>
      <c r="D29" s="40" t="s">
        <v>10</v>
      </c>
      <c r="E29" s="41">
        <f>E9-(E13+(-E8))</f>
        <v>-500522.27630000014</v>
      </c>
    </row>
    <row r="38" spans="2:5">
      <c r="B38" s="42"/>
      <c r="C38" s="43"/>
      <c r="D38" s="44"/>
      <c r="E38" s="45"/>
    </row>
    <row r="39" spans="2:5">
      <c r="B39" s="46"/>
      <c r="C39" s="47"/>
      <c r="D39" s="48"/>
      <c r="E39" s="45"/>
    </row>
    <row r="40" spans="2:5">
      <c r="B40" s="42"/>
      <c r="C40" s="49"/>
      <c r="D40" s="48"/>
      <c r="E40" s="45"/>
    </row>
    <row r="41" spans="2:5">
      <c r="B41" s="46"/>
      <c r="C41" s="47"/>
      <c r="D41" s="47"/>
      <c r="E41" s="45"/>
    </row>
    <row r="42" spans="2:5">
      <c r="B42" s="46"/>
      <c r="C42" s="47"/>
      <c r="D42" s="47"/>
      <c r="E42" s="45"/>
    </row>
    <row r="43" spans="2:5">
      <c r="B43" s="50"/>
      <c r="C43" s="47"/>
      <c r="D43" s="47"/>
      <c r="E43" s="45"/>
    </row>
    <row r="44" spans="2:5">
      <c r="B44" s="46"/>
      <c r="C44" s="47"/>
      <c r="D44" s="47"/>
      <c r="E44" s="45"/>
    </row>
    <row r="45" spans="2:5">
      <c r="B45" s="46"/>
      <c r="C45" s="47"/>
      <c r="D45" s="47"/>
      <c r="E45" s="45"/>
    </row>
    <row r="46" spans="2:5">
      <c r="B46" s="42"/>
      <c r="C46" s="51"/>
      <c r="D46" s="51"/>
      <c r="E46" s="51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C30"/>
  <sheetViews>
    <sheetView tabSelected="1" workbookViewId="0">
      <selection activeCell="C8" sqref="C8"/>
    </sheetView>
  </sheetViews>
  <sheetFormatPr defaultRowHeight="12.75"/>
  <cols>
    <col min="1" max="1" width="6" style="1" customWidth="1"/>
    <col min="2" max="2" width="46" style="1" customWidth="1"/>
    <col min="3" max="3" width="12.140625" style="1" customWidth="1"/>
    <col min="4" max="16384" width="9.140625" style="1"/>
  </cols>
  <sheetData>
    <row r="2" spans="1:3">
      <c r="A2" s="54" t="s">
        <v>0</v>
      </c>
      <c r="B2" s="54"/>
      <c r="C2" s="54"/>
    </row>
    <row r="3" spans="1:3">
      <c r="A3" s="54" t="s">
        <v>50</v>
      </c>
      <c r="B3" s="54"/>
      <c r="C3" s="54"/>
    </row>
    <row r="4" spans="1:3">
      <c r="A4" s="54" t="s">
        <v>2</v>
      </c>
      <c r="B4" s="54"/>
      <c r="C4" s="54"/>
    </row>
    <row r="5" spans="1:3">
      <c r="A5" s="52"/>
      <c r="B5" s="52"/>
      <c r="C5" s="52"/>
    </row>
    <row r="7" spans="1:3" ht="114.75">
      <c r="A7" s="4" t="s">
        <v>3</v>
      </c>
      <c r="B7" s="4" t="s">
        <v>4</v>
      </c>
      <c r="C7" s="4" t="s">
        <v>51</v>
      </c>
    </row>
    <row r="8" spans="1:3">
      <c r="A8" s="4"/>
      <c r="B8" s="4"/>
      <c r="C8" s="4"/>
    </row>
    <row r="9" spans="1:3" ht="25.5">
      <c r="A9" s="21" t="s">
        <v>46</v>
      </c>
      <c r="B9" s="22" t="s">
        <v>22</v>
      </c>
      <c r="C9" s="23">
        <v>17081.03</v>
      </c>
    </row>
    <row r="10" spans="1:3" ht="25.5">
      <c r="A10" s="21" t="s">
        <v>47</v>
      </c>
      <c r="B10" s="22" t="s">
        <v>25</v>
      </c>
      <c r="C10" s="23">
        <v>71792.67</v>
      </c>
    </row>
    <row r="11" spans="1:3">
      <c r="A11" s="21" t="s">
        <v>48</v>
      </c>
      <c r="B11" s="22" t="s">
        <v>31</v>
      </c>
      <c r="C11" s="26">
        <v>239553</v>
      </c>
    </row>
    <row r="12" spans="1:3">
      <c r="A12" s="21" t="s">
        <v>49</v>
      </c>
      <c r="B12" s="22" t="s">
        <v>43</v>
      </c>
      <c r="C12" s="53">
        <v>57161.27</v>
      </c>
    </row>
    <row r="22" spans="2:3">
      <c r="B22" s="42"/>
      <c r="C22" s="45"/>
    </row>
    <row r="23" spans="2:3">
      <c r="B23" s="46"/>
      <c r="C23" s="45"/>
    </row>
    <row r="24" spans="2:3">
      <c r="B24" s="42"/>
      <c r="C24" s="45"/>
    </row>
    <row r="25" spans="2:3">
      <c r="B25" s="46"/>
      <c r="C25" s="45"/>
    </row>
    <row r="26" spans="2:3">
      <c r="B26" s="46"/>
      <c r="C26" s="45"/>
    </row>
    <row r="27" spans="2:3">
      <c r="B27" s="50"/>
      <c r="C27" s="45"/>
    </row>
    <row r="28" spans="2:3">
      <c r="B28" s="46"/>
      <c r="C28" s="45"/>
    </row>
    <row r="29" spans="2:3">
      <c r="B29" s="46"/>
      <c r="C29" s="45"/>
    </row>
    <row r="30" spans="2:3">
      <c r="B30" s="42"/>
      <c r="C30" s="51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мкр, д. 19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2014-03-13T12:20:05Z</dcterms:created>
  <dcterms:modified xsi:type="dcterms:W3CDTF">2014-03-28T09:18:27Z</dcterms:modified>
</cp:coreProperties>
</file>