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2 мкр, д. 40, корп. 1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5" i="1"/>
  <c r="E24"/>
  <c r="E22"/>
  <c r="E21"/>
  <c r="E20"/>
  <c r="E9"/>
  <c r="E28" s="1"/>
  <c r="E13" l="1"/>
  <c r="E29" s="1"/>
</calcChain>
</file>

<file path=xl/sharedStrings.xml><?xml version="1.0" encoding="utf-8"?>
<sst xmlns="http://schemas.openxmlformats.org/spreadsheetml/2006/main" count="78" uniqueCount="52">
  <si>
    <t>Информация о выполненных работах на МКД по</t>
  </si>
  <si>
    <t>2 микрорайон, д. 40, корп. 1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</si>
  <si>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</si>
  <si>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</si>
  <si>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</si>
  <si>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</si>
  <si>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</si>
  <si>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</si>
  <si>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</si>
  <si>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</si>
  <si>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</si>
  <si>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</si>
  <si>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</si>
  <si>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</si>
  <si>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</si>
  <si>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</si>
  <si>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</si>
  <si>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</si>
  <si>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</si>
  <si>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</si>
  <si>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</si>
  <si>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</si>
  <si>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</si>
  <si>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</si>
  <si>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</si>
  <si>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</si>
  <si>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r>
      <t>м</t>
    </r>
    <r>
      <rPr>
        <vertAlign val="superscript"/>
        <sz val="10"/>
        <color theme="1"/>
        <rFont val="Tahoma"/>
        <family val="2"/>
        <charset val="204"/>
      </rPr>
      <t>2</t>
    </r>
  </si>
  <si>
    <t xml:space="preserve">  - газонокошение</t>
  </si>
  <si>
    <t>кв.м.</t>
  </si>
  <si>
    <t>инвентарь</t>
  </si>
  <si>
    <t xml:space="preserve">   - вывоз КГМ</t>
  </si>
  <si>
    <t>3.3.</t>
  </si>
  <si>
    <t xml:space="preserve">  - текущий ремонт, в том числе:  </t>
  </si>
  <si>
    <t xml:space="preserve">  - ремонт водопровода, ревизия и ремонт запорной арматуры, очистка канализационной сети.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</si>
  <si>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</si>
  <si>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</si>
  <si>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</si>
  <si>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</si>
  <si>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 xml:space="preserve">  - разные работы (устройство козырька, озеленение придомовой территории)</t>
  </si>
  <si>
    <t xml:space="preserve">   - материалы</t>
  </si>
  <si>
    <t xml:space="preserve"> - ремонт подъездов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</si>
  <si>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</si>
  <si>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</si>
  <si>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</si>
  <si>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</si>
  <si>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</si>
  <si>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</si>
  <si>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</si>
  <si>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</si>
  <si>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</si>
  <si>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2 микрорайон, д.40 к. 1</t>
  </si>
  <si>
    <t>2 микрорайон,дом 40 к.1 Структура затрат по статье "Содержание и ремонт МКД"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</si>
</sst>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vertAlign val="superscript"/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6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4" fontId="2" fillId="0" borderId="0" xfId="0" applyNumberFormat="1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2 микрорайон,дом 40 к.1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2 микрорайон,дом 40 к.1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8015.06</c:v>
                </c:pt>
                <c:pt idx="2">
                  <c:v>31281.77</c:v>
                </c:pt>
                <c:pt idx="3">
                  <c:v>122271</c:v>
                </c:pt>
                <c:pt idx="4">
                  <c:v>26368.9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</xdr:row>
      <xdr:rowOff>1362074</xdr:rowOff>
    </xdr:from>
    <xdr:to>
      <xdr:col>15</xdr:col>
      <xdr:colOff>38099</xdr:colOff>
      <xdr:row>33</xdr:row>
      <xdr:rowOff>47624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4">
    <tabColor rgb="FFFFFF00"/>
  </sheetPr>
  <dimension ref="A2:I41"/>
  <sheetViews>
    <sheetView tabSelected="1" workbookViewId="0">
      <selection activeCell="G14" sqref="G14:I14"/>
    </sheetView>
  </sheetViews>
  <sheetFormatPr defaultRowHeight="12.75"/>
  <cols>
    <col min="1" max="1" width="6.42578125" style="2" customWidth="1"/>
    <col min="2" max="2" width="51.42578125" style="2" customWidth="1"/>
    <col min="3" max="4" width="8.5703125" style="2" customWidth="1"/>
    <col min="5" max="5" width="12" style="2" customWidth="1"/>
    <col min="6" max="6" width="9.140625" style="2"/>
    <col min="7" max="8" width="10.140625" style="2" bestFit="1" customWidth="1"/>
    <col min="9" max="16384" width="9.140625" style="2"/>
  </cols>
  <sheetData>
    <row r="2" spans="1:9">
      <c r="A2" s="62" t="s">
        <v>0</v>
      </c>
      <c r="B2" s="62"/>
      <c r="C2" s="62"/>
      <c r="D2" s="62"/>
      <c r="E2" s="62"/>
    </row>
    <row r="3" spans="1:9">
      <c r="A3" s="62" t="s">
        <v>1</v>
      </c>
      <c r="B3" s="62"/>
      <c r="C3" s="62"/>
      <c r="D3" s="62"/>
      <c r="E3" s="62"/>
    </row>
    <row r="4" spans="1:9">
      <c r="A4" s="62" t="s">
        <v>2</v>
      </c>
      <c r="B4" s="62"/>
      <c r="C4" s="62"/>
      <c r="D4" s="62"/>
      <c r="E4" s="62"/>
    </row>
    <row r="6" spans="1:9" ht="38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9">
      <c r="A7" s="3">
        <v>1</v>
      </c>
      <c r="B7" s="3">
        <v>2</v>
      </c>
      <c r="C7" s="4">
        <v>3</v>
      </c>
      <c r="D7" s="5">
        <v>4</v>
      </c>
      <c r="E7" s="5">
        <v>5</v>
      </c>
    </row>
    <row r="8" spans="1:9" ht="25.5">
      <c r="A8" s="6" t="s">
        <v>8</v>
      </c>
      <c r="B8" s="7" t="s">
        <v>9</v>
      </c>
      <c r="C8" s="8" t="s">
        <v>10</v>
      </c>
      <c r="D8" s="8" t="s">
        <v>10</v>
      </c>
      <c r="E8" s="9">
        <v>-23099.99</v>
      </c>
    </row>
    <row r="9" spans="1:9">
      <c r="A9" s="10" t="s">
        <v>11</v>
      </c>
      <c r="B9" s="11" t="s">
        <v>12</v>
      </c>
      <c r="C9" s="12"/>
      <c r="D9" s="13"/>
      <c r="E9" s="14">
        <f>E10+E11+E12</f>
        <v>202837.69</v>
      </c>
    </row>
    <row r="10" spans="1:9">
      <c r="A10" s="3" t="s">
        <v>13</v>
      </c>
      <c r="B10" s="15" t="s">
        <v>14</v>
      </c>
      <c r="C10" s="16" t="s">
        <v>10</v>
      </c>
      <c r="D10" s="16" t="s">
        <v>10</v>
      </c>
      <c r="E10" s="17">
        <v>178621.52</v>
      </c>
    </row>
    <row r="11" spans="1:9">
      <c r="A11" s="3" t="s">
        <v>15</v>
      </c>
      <c r="B11" s="15" t="s">
        <v>16</v>
      </c>
      <c r="C11" s="16" t="s">
        <v>10</v>
      </c>
      <c r="D11" s="16" t="s">
        <v>10</v>
      </c>
      <c r="E11" s="18">
        <v>24216.17</v>
      </c>
    </row>
    <row r="12" spans="1:9">
      <c r="A12" s="3" t="s">
        <v>17</v>
      </c>
      <c r="B12" s="15" t="s">
        <v>18</v>
      </c>
      <c r="C12" s="16" t="s">
        <v>10</v>
      </c>
      <c r="D12" s="16" t="s">
        <v>10</v>
      </c>
      <c r="E12" s="17">
        <v>0</v>
      </c>
    </row>
    <row r="13" spans="1:9">
      <c r="A13" s="19" t="s">
        <v>19</v>
      </c>
      <c r="B13" s="11" t="s">
        <v>20</v>
      </c>
      <c r="C13" s="12"/>
      <c r="D13" s="13"/>
      <c r="E13" s="14">
        <f>E14+E15+E16+E17+E18+E19+E20+E28</f>
        <v>187936.7297</v>
      </c>
    </row>
    <row r="14" spans="1:9" ht="25.5">
      <c r="A14" s="20" t="s">
        <v>21</v>
      </c>
      <c r="B14" s="21" t="s">
        <v>22</v>
      </c>
      <c r="C14" s="16" t="s">
        <v>10</v>
      </c>
      <c r="D14" s="16" t="s">
        <v>10</v>
      </c>
      <c r="E14" s="22">
        <v>7603.4</v>
      </c>
      <c r="G14" s="63"/>
      <c r="I14" s="63"/>
    </row>
    <row r="15" spans="1:9">
      <c r="A15" s="20"/>
      <c r="B15" s="21" t="s">
        <v>23</v>
      </c>
      <c r="C15" s="16"/>
      <c r="D15" s="16"/>
      <c r="E15" s="22">
        <v>411.66</v>
      </c>
    </row>
    <row r="16" spans="1:9" ht="25.5">
      <c r="A16" s="20" t="s">
        <v>24</v>
      </c>
      <c r="B16" s="21" t="s">
        <v>25</v>
      </c>
      <c r="C16" s="3" t="s">
        <v>26</v>
      </c>
      <c r="D16" s="23">
        <v>1445.62</v>
      </c>
      <c r="E16" s="22">
        <v>27369.54</v>
      </c>
      <c r="H16" s="63"/>
    </row>
    <row r="17" spans="1:5">
      <c r="A17" s="20"/>
      <c r="B17" s="24" t="s">
        <v>27</v>
      </c>
      <c r="C17" s="25" t="s">
        <v>28</v>
      </c>
      <c r="D17" s="26">
        <v>600</v>
      </c>
      <c r="E17" s="27">
        <v>2100</v>
      </c>
    </row>
    <row r="18" spans="1:5">
      <c r="A18" s="20"/>
      <c r="B18" s="21" t="s">
        <v>29</v>
      </c>
      <c r="C18" s="3"/>
      <c r="D18" s="23"/>
      <c r="E18" s="22">
        <v>1285.53</v>
      </c>
    </row>
    <row r="19" spans="1:5">
      <c r="A19" s="20"/>
      <c r="B19" s="21" t="s">
        <v>30</v>
      </c>
      <c r="C19" s="3"/>
      <c r="D19" s="23"/>
      <c r="E19" s="22">
        <v>526.70000000000005</v>
      </c>
    </row>
    <row r="20" spans="1:5">
      <c r="A20" s="20" t="s">
        <v>31</v>
      </c>
      <c r="B20" s="21" t="s">
        <v>32</v>
      </c>
      <c r="C20" s="16" t="s">
        <v>10</v>
      </c>
      <c r="D20" s="16" t="s">
        <v>10</v>
      </c>
      <c r="E20" s="28">
        <f>E21+E22+E23+E24+E25+E26+E27</f>
        <v>122271</v>
      </c>
    </row>
    <row r="21" spans="1:5" ht="25.5">
      <c r="A21" s="20"/>
      <c r="B21" s="29" t="s">
        <v>33</v>
      </c>
      <c r="C21" s="30" t="s">
        <v>34</v>
      </c>
      <c r="D21" s="23">
        <v>9</v>
      </c>
      <c r="E21" s="31">
        <f>9185</f>
        <v>9185</v>
      </c>
    </row>
    <row r="22" spans="1:5">
      <c r="A22" s="20"/>
      <c r="B22" s="32" t="s">
        <v>35</v>
      </c>
      <c r="C22" s="25" t="s">
        <v>36</v>
      </c>
      <c r="D22" s="33"/>
      <c r="E22" s="31">
        <f>13364+9551</f>
        <v>22915</v>
      </c>
    </row>
    <row r="23" spans="1:5">
      <c r="A23" s="20"/>
      <c r="B23" s="29" t="s">
        <v>37</v>
      </c>
      <c r="C23" s="34" t="s">
        <v>34</v>
      </c>
      <c r="D23" s="33">
        <v>1130</v>
      </c>
      <c r="E23" s="31">
        <v>24672</v>
      </c>
    </row>
    <row r="24" spans="1:5" ht="25.5">
      <c r="A24" s="20"/>
      <c r="B24" s="35" t="s">
        <v>38</v>
      </c>
      <c r="C24" s="25"/>
      <c r="D24" s="25"/>
      <c r="E24" s="31">
        <f>2589.96+17839.22</f>
        <v>20429.18</v>
      </c>
    </row>
    <row r="25" spans="1:5">
      <c r="A25" s="20"/>
      <c r="B25" s="36" t="s">
        <v>39</v>
      </c>
      <c r="C25" s="37"/>
      <c r="D25" s="37"/>
      <c r="E25" s="38">
        <f>3656.04+19214.78</f>
        <v>22870.82</v>
      </c>
    </row>
    <row r="26" spans="1:5">
      <c r="A26" s="20"/>
      <c r="B26" s="32" t="s">
        <v>40</v>
      </c>
      <c r="C26" s="25" t="s">
        <v>36</v>
      </c>
      <c r="D26" s="39">
        <v>1</v>
      </c>
      <c r="E26" s="31">
        <v>19199</v>
      </c>
    </row>
    <row r="27" spans="1:5" ht="25.5">
      <c r="A27" s="20"/>
      <c r="B27" s="40" t="s">
        <v>41</v>
      </c>
      <c r="C27" s="16" t="s">
        <v>36</v>
      </c>
      <c r="D27" s="41">
        <v>15</v>
      </c>
      <c r="E27" s="41">
        <v>3000</v>
      </c>
    </row>
    <row r="28" spans="1:5">
      <c r="A28" s="20" t="s">
        <v>42</v>
      </c>
      <c r="B28" s="21" t="s">
        <v>43</v>
      </c>
      <c r="C28" s="16" t="s">
        <v>10</v>
      </c>
      <c r="D28" s="16" t="s">
        <v>10</v>
      </c>
      <c r="E28" s="18">
        <f>E9*0.13</f>
        <v>26368.899700000002</v>
      </c>
    </row>
    <row r="29" spans="1:5">
      <c r="A29" s="6" t="s">
        <v>44</v>
      </c>
      <c r="B29" s="7" t="s">
        <v>45</v>
      </c>
      <c r="C29" s="42" t="s">
        <v>10</v>
      </c>
      <c r="D29" s="42" t="s">
        <v>10</v>
      </c>
      <c r="E29" s="43">
        <f>E9-(E13+E8)</f>
        <v>38000.950299999997</v>
      </c>
    </row>
    <row r="31" spans="1:5">
      <c r="B31" s="44"/>
      <c r="C31" s="45"/>
      <c r="D31" s="46"/>
      <c r="E31" s="47"/>
    </row>
    <row r="32" spans="1:5">
      <c r="B32" s="44"/>
      <c r="C32" s="45"/>
      <c r="D32" s="46"/>
      <c r="E32" s="47"/>
    </row>
    <row r="33" spans="2:5">
      <c r="B33" s="48"/>
      <c r="C33" s="49"/>
      <c r="D33" s="49"/>
      <c r="E33" s="50"/>
    </row>
    <row r="34" spans="2:5">
      <c r="B34" s="51"/>
      <c r="C34" s="52"/>
      <c r="D34" s="53"/>
      <c r="E34" s="54"/>
    </row>
    <row r="35" spans="2:5">
      <c r="B35" s="55"/>
      <c r="C35" s="45"/>
      <c r="D35" s="56"/>
      <c r="E35" s="54"/>
    </row>
    <row r="36" spans="2:5">
      <c r="B36" s="51"/>
      <c r="C36" s="57"/>
      <c r="D36" s="56"/>
      <c r="E36" s="54"/>
    </row>
    <row r="37" spans="2:5">
      <c r="B37" s="58"/>
      <c r="C37" s="45"/>
      <c r="D37" s="45"/>
      <c r="E37" s="54"/>
    </row>
    <row r="38" spans="2:5">
      <c r="B38" s="55"/>
      <c r="C38" s="45"/>
      <c r="D38" s="45"/>
      <c r="E38" s="54"/>
    </row>
    <row r="39" spans="2:5">
      <c r="B39" s="59"/>
      <c r="C39" s="45"/>
      <c r="D39" s="56"/>
      <c r="E39" s="54"/>
    </row>
    <row r="40" spans="2:5">
      <c r="B40" s="55"/>
      <c r="C40" s="45"/>
      <c r="D40" s="45"/>
      <c r="E40" s="54"/>
    </row>
    <row r="41" spans="2:5">
      <c r="B41" s="51"/>
      <c r="C41" s="54"/>
      <c r="D41" s="60"/>
      <c r="E41" s="60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workbookViewId="0">
      <selection activeCell="A7" sqref="A7:C12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62" t="s">
        <v>0</v>
      </c>
      <c r="B2" s="62"/>
      <c r="C2" s="62"/>
    </row>
    <row r="3" spans="1:3">
      <c r="A3" s="62" t="s">
        <v>50</v>
      </c>
      <c r="B3" s="62"/>
      <c r="C3" s="62"/>
    </row>
    <row r="4" spans="1:3">
      <c r="A4" s="62" t="s">
        <v>2</v>
      </c>
      <c r="B4" s="62"/>
      <c r="C4" s="62"/>
    </row>
    <row r="5" spans="1:3">
      <c r="A5" s="1"/>
      <c r="B5" s="1"/>
      <c r="C5" s="1"/>
    </row>
    <row r="7" spans="1:3" ht="114.75">
      <c r="A7" s="3" t="s">
        <v>3</v>
      </c>
      <c r="B7" s="3" t="s">
        <v>4</v>
      </c>
      <c r="C7" s="3" t="s">
        <v>51</v>
      </c>
    </row>
    <row r="8" spans="1:3">
      <c r="A8" s="3"/>
      <c r="B8" s="3"/>
      <c r="C8" s="3"/>
    </row>
    <row r="9" spans="1:3" ht="25.5">
      <c r="A9" s="20" t="s">
        <v>46</v>
      </c>
      <c r="B9" s="21" t="s">
        <v>22</v>
      </c>
      <c r="C9" s="22">
        <v>8015.06</v>
      </c>
    </row>
    <row r="10" spans="1:3" ht="25.5">
      <c r="A10" s="20" t="s">
        <v>47</v>
      </c>
      <c r="B10" s="21" t="s">
        <v>25</v>
      </c>
      <c r="C10" s="22">
        <v>31281.77</v>
      </c>
    </row>
    <row r="11" spans="1:3">
      <c r="A11" s="20" t="s">
        <v>48</v>
      </c>
      <c r="B11" s="21" t="s">
        <v>32</v>
      </c>
      <c r="C11" s="28">
        <v>122271</v>
      </c>
    </row>
    <row r="12" spans="1:3">
      <c r="A12" s="20" t="s">
        <v>49</v>
      </c>
      <c r="B12" s="21" t="s">
        <v>43</v>
      </c>
      <c r="C12" s="17">
        <v>26368.9</v>
      </c>
    </row>
    <row r="22" spans="2:3">
      <c r="B22" s="51"/>
      <c r="C22" s="54"/>
    </row>
    <row r="23" spans="2:3">
      <c r="B23" s="55"/>
      <c r="C23" s="54"/>
    </row>
    <row r="24" spans="2:3">
      <c r="B24" s="51"/>
      <c r="C24" s="54"/>
    </row>
    <row r="25" spans="2:3">
      <c r="B25" s="55"/>
      <c r="C25" s="54"/>
    </row>
    <row r="26" spans="2:3">
      <c r="B26" s="55"/>
      <c r="C26" s="54"/>
    </row>
    <row r="27" spans="2:3">
      <c r="B27" s="58"/>
      <c r="C27" s="54"/>
    </row>
    <row r="28" spans="2:3">
      <c r="B28" s="55"/>
      <c r="C28" s="54"/>
    </row>
    <row r="29" spans="2:3">
      <c r="B29" s="55"/>
      <c r="C29" s="54"/>
    </row>
    <row r="30" spans="2:3">
      <c r="B30" s="51"/>
      <c r="C30" s="61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мкр, д. 40, корп. 1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cp:lastPrinted>2014-03-28T12:05:44Z</cp:lastPrinted>
  <dcterms:created xsi:type="dcterms:W3CDTF">2014-03-24T04:54:03Z</dcterms:created>
  <dcterms:modified xsi:type="dcterms:W3CDTF">2014-03-28T12:06:35Z</dcterms:modified>
</cp:coreProperties>
</file>