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3 мкр, д. 2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9" i="1"/>
  <c r="E28"/>
  <c r="E24"/>
  <c r="E23"/>
  <c r="E21"/>
  <c r="E15"/>
  <c r="E9"/>
  <c r="E30" s="1"/>
  <c r="E14" l="1"/>
  <c r="E31" s="1"/>
</calcChain>
</file>

<file path=xl/sharedStrings.xml><?xml version="1.0" encoding="utf-8"?>
<sst xmlns="http://schemas.openxmlformats.org/spreadsheetml/2006/main" count="81" uniqueCount="54">
  <si>
    <t>Информация о выполненных работах на МКД по</t>
  </si>
  <si>
    <t>3 микрорайон, д. 2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</si>
  <si>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</si>
  <si>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</si>
  <si>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</si>
  <si>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</si>
  <si>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</si>
  <si>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</si>
  <si>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</si>
  <si>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</si>
  <si>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</si>
  <si>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</si>
  <si>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</si>
  <si>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</si>
  <si>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</si>
  <si>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</si>
  <si>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</si>
  <si>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</si>
  <si>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</si>
  <si>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2.4.</t>
  </si>
  <si>
    <t xml:space="preserve">  -доход от лифтов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</si>
  <si>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</si>
  <si>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</si>
  <si>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</si>
  <si>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</si>
  <si>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</si>
  <si>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 xml:space="preserve">   -оценка соответствия лифтов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</si>
  <si>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</si>
  <si>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</si>
  <si>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</si>
  <si>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</si>
  <si>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 xml:space="preserve">  - вывоз КГМ</t>
  </si>
  <si>
    <t xml:space="preserve">    дезинсекция подвалов</t>
  </si>
  <si>
    <t>инвентарь</t>
  </si>
  <si>
    <t>3.3.</t>
  </si>
  <si>
    <t xml:space="preserve">  - текущий ремонт, в том числе:  </t>
  </si>
  <si>
    <t xml:space="preserve">  - ревизия и ремонт запорной арматуры</t>
  </si>
  <si>
    <t xml:space="preserve">  - гидравлические испытания</t>
  </si>
  <si>
    <t>м</t>
  </si>
  <si>
    <t xml:space="preserve">  - ремонт подъезда</t>
  </si>
  <si>
    <t>шт.</t>
  </si>
  <si>
    <t xml:space="preserve">  - разные работы ( озеленение придомовой территории)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</si>
  <si>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</si>
  <si>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</si>
  <si>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</si>
  <si>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</si>
  <si>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</si>
  <si>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</si>
  <si>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</si>
  <si>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</si>
  <si>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</si>
  <si>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</si>
  <si>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3 микрорайон, д.2</t>
  </si>
  <si>
    <t>3 микрорайон,дом 2 Структура затрат по статье "Содержание и ремонт МКД"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</si>
</sst>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3 микрорайон,дом 2 </a:t>
            </a:r>
          </a:p>
          <a:p>
            <a:pPr>
              <a:defRPr/>
            </a:pPr>
            <a:r>
              <a:rPr lang="ru-RU"/>
              <a:t>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3 микрорайон,дом 2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67885.13</c:v>
                </c:pt>
                <c:pt idx="2">
                  <c:v>82786.84</c:v>
                </c:pt>
                <c:pt idx="3">
                  <c:v>287192</c:v>
                </c:pt>
                <c:pt idx="4">
                  <c:v>40619.72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1362075</xdr:rowOff>
    </xdr:from>
    <xdr:to>
      <xdr:col>14</xdr:col>
      <xdr:colOff>600075</xdr:colOff>
      <xdr:row>33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>
    <tabColor rgb="FFFFFF00"/>
  </sheetPr>
  <dimension ref="A2:I41"/>
  <sheetViews>
    <sheetView tabSelected="1" workbookViewId="0">
      <selection activeCell="G15" sqref="G15:I15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6" width="9.140625" style="2"/>
    <col min="7" max="7" width="10.140625" style="2" bestFit="1" customWidth="1"/>
    <col min="8" max="16384" width="9.140625" style="2"/>
  </cols>
  <sheetData>
    <row r="2" spans="1:9">
      <c r="A2" s="63" t="s">
        <v>0</v>
      </c>
      <c r="B2" s="63"/>
      <c r="C2" s="63"/>
      <c r="D2" s="63"/>
      <c r="E2" s="63"/>
    </row>
    <row r="3" spans="1:9">
      <c r="A3" s="63" t="s">
        <v>1</v>
      </c>
      <c r="B3" s="63"/>
      <c r="C3" s="63"/>
      <c r="D3" s="63"/>
      <c r="E3" s="63"/>
    </row>
    <row r="4" spans="1:9">
      <c r="A4" s="63" t="s">
        <v>2</v>
      </c>
      <c r="B4" s="63"/>
      <c r="C4" s="63"/>
      <c r="D4" s="63"/>
      <c r="E4" s="63"/>
    </row>
    <row r="6" spans="1:9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9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9" ht="25.5">
      <c r="A8" s="6" t="s">
        <v>8</v>
      </c>
      <c r="B8" s="7" t="s">
        <v>9</v>
      </c>
      <c r="C8" s="8" t="s">
        <v>10</v>
      </c>
      <c r="D8" s="8" t="s">
        <v>10</v>
      </c>
      <c r="E8" s="9">
        <v>-107989.63</v>
      </c>
    </row>
    <row r="9" spans="1:9">
      <c r="A9" s="10" t="s">
        <v>11</v>
      </c>
      <c r="B9" s="11" t="s">
        <v>12</v>
      </c>
      <c r="C9" s="12"/>
      <c r="D9" s="13"/>
      <c r="E9" s="14">
        <f>E10+E11+E12+E13</f>
        <v>312459.39</v>
      </c>
    </row>
    <row r="10" spans="1:9">
      <c r="A10" s="3" t="s">
        <v>13</v>
      </c>
      <c r="B10" s="15" t="s">
        <v>14</v>
      </c>
      <c r="C10" s="16" t="s">
        <v>10</v>
      </c>
      <c r="D10" s="16" t="s">
        <v>10</v>
      </c>
      <c r="E10" s="17">
        <v>284160.65000000002</v>
      </c>
    </row>
    <row r="11" spans="1:9">
      <c r="A11" s="3" t="s">
        <v>15</v>
      </c>
      <c r="B11" s="15" t="s">
        <v>16</v>
      </c>
      <c r="C11" s="16" t="s">
        <v>10</v>
      </c>
      <c r="D11" s="16" t="s">
        <v>10</v>
      </c>
      <c r="E11" s="17">
        <v>0</v>
      </c>
    </row>
    <row r="12" spans="1:9">
      <c r="A12" s="3" t="s">
        <v>17</v>
      </c>
      <c r="B12" s="15" t="s">
        <v>18</v>
      </c>
      <c r="C12" s="16" t="s">
        <v>10</v>
      </c>
      <c r="D12" s="16" t="s">
        <v>10</v>
      </c>
      <c r="E12" s="17">
        <v>0</v>
      </c>
    </row>
    <row r="13" spans="1:9">
      <c r="A13" s="3" t="s">
        <v>19</v>
      </c>
      <c r="B13" s="15" t="s">
        <v>20</v>
      </c>
      <c r="C13" s="16" t="s">
        <v>10</v>
      </c>
      <c r="D13" s="16" t="s">
        <v>10</v>
      </c>
      <c r="E13" s="17">
        <v>28298.74</v>
      </c>
    </row>
    <row r="14" spans="1:9">
      <c r="A14" s="18" t="s">
        <v>21</v>
      </c>
      <c r="B14" s="11" t="s">
        <v>22</v>
      </c>
      <c r="C14" s="12"/>
      <c r="D14" s="13"/>
      <c r="E14" s="14">
        <f>E15+E16+E17+E18+E19+E20+E21+E22+E23+E30</f>
        <v>478483.69069999998</v>
      </c>
    </row>
    <row r="15" spans="1:9" ht="25.5">
      <c r="A15" s="19" t="s">
        <v>23</v>
      </c>
      <c r="B15" s="20" t="s">
        <v>24</v>
      </c>
      <c r="C15" s="16" t="s">
        <v>10</v>
      </c>
      <c r="D15" s="16" t="s">
        <v>10</v>
      </c>
      <c r="E15" s="21">
        <f>10400.68+54739.08</f>
        <v>65139.76</v>
      </c>
      <c r="G15" s="64"/>
      <c r="I15" s="64"/>
    </row>
    <row r="16" spans="1:9">
      <c r="A16" s="19"/>
      <c r="B16" s="20" t="s">
        <v>25</v>
      </c>
      <c r="C16" s="16"/>
      <c r="D16" s="16"/>
      <c r="E16" s="21">
        <v>45.37</v>
      </c>
    </row>
    <row r="17" spans="1:7">
      <c r="A17" s="19"/>
      <c r="B17" s="20" t="s">
        <v>26</v>
      </c>
      <c r="C17" s="16"/>
      <c r="D17" s="16"/>
      <c r="E17" s="21">
        <v>2700</v>
      </c>
    </row>
    <row r="18" spans="1:7" ht="25.5">
      <c r="A18" s="19" t="s">
        <v>27</v>
      </c>
      <c r="B18" s="20" t="s">
        <v>28</v>
      </c>
      <c r="C18" s="22" t="s">
        <v>29</v>
      </c>
      <c r="D18" s="22">
        <v>955</v>
      </c>
      <c r="E18" s="21">
        <v>72985.440000000002</v>
      </c>
      <c r="G18" s="64"/>
    </row>
    <row r="19" spans="1:7">
      <c r="A19" s="19"/>
      <c r="B19" s="23" t="s">
        <v>30</v>
      </c>
      <c r="C19" s="24" t="s">
        <v>29</v>
      </c>
      <c r="D19" s="25">
        <v>1750</v>
      </c>
      <c r="E19" s="26">
        <v>6125</v>
      </c>
    </row>
    <row r="20" spans="1:7">
      <c r="A20" s="19"/>
      <c r="B20" s="27" t="s">
        <v>31</v>
      </c>
      <c r="C20" s="3"/>
      <c r="D20" s="22"/>
      <c r="E20" s="17">
        <v>720.47</v>
      </c>
    </row>
    <row r="21" spans="1:7">
      <c r="A21" s="19"/>
      <c r="B21" s="27" t="s">
        <v>32</v>
      </c>
      <c r="C21" s="3"/>
      <c r="D21" s="22"/>
      <c r="E21" s="17">
        <f>835.2*2</f>
        <v>1670.4</v>
      </c>
    </row>
    <row r="22" spans="1:7">
      <c r="A22" s="19"/>
      <c r="B22" s="27" t="s">
        <v>33</v>
      </c>
      <c r="C22" s="3"/>
      <c r="D22" s="22"/>
      <c r="E22" s="17">
        <v>1285.53</v>
      </c>
    </row>
    <row r="23" spans="1:7">
      <c r="A23" s="19" t="s">
        <v>34</v>
      </c>
      <c r="B23" s="20" t="s">
        <v>35</v>
      </c>
      <c r="C23" s="16" t="s">
        <v>10</v>
      </c>
      <c r="D23" s="16" t="s">
        <v>10</v>
      </c>
      <c r="E23" s="28">
        <f>E24+E25+E26+E27+E28+E29</f>
        <v>287192</v>
      </c>
    </row>
    <row r="24" spans="1:7">
      <c r="A24" s="19"/>
      <c r="B24" s="29" t="s">
        <v>36</v>
      </c>
      <c r="C24" s="22"/>
      <c r="D24" s="30"/>
      <c r="E24" s="31">
        <f>2867.23</f>
        <v>2867.23</v>
      </c>
    </row>
    <row r="25" spans="1:7">
      <c r="A25" s="19"/>
      <c r="B25" s="29" t="s">
        <v>37</v>
      </c>
      <c r="C25" s="32" t="s">
        <v>38</v>
      </c>
      <c r="D25" s="33">
        <v>2406</v>
      </c>
      <c r="E25" s="31">
        <v>52498</v>
      </c>
    </row>
    <row r="26" spans="1:7">
      <c r="A26" s="19"/>
      <c r="B26" s="34" t="s">
        <v>39</v>
      </c>
      <c r="C26" s="35" t="s">
        <v>40</v>
      </c>
      <c r="D26" s="35">
        <v>1</v>
      </c>
      <c r="E26" s="31">
        <v>114025</v>
      </c>
    </row>
    <row r="27" spans="1:7">
      <c r="A27" s="19"/>
      <c r="B27" s="36" t="s">
        <v>41</v>
      </c>
      <c r="C27" s="35"/>
      <c r="D27" s="35"/>
      <c r="E27" s="31">
        <v>12719.78</v>
      </c>
    </row>
    <row r="28" spans="1:7">
      <c r="A28" s="19"/>
      <c r="B28" s="37" t="s">
        <v>42</v>
      </c>
      <c r="C28" s="38"/>
      <c r="D28" s="38"/>
      <c r="E28" s="39">
        <f>96048.22+373.77</f>
        <v>96421.99</v>
      </c>
    </row>
    <row r="29" spans="1:7" ht="25.5">
      <c r="A29" s="19"/>
      <c r="B29" s="40" t="s">
        <v>43</v>
      </c>
      <c r="C29" s="22" t="s">
        <v>38</v>
      </c>
      <c r="D29" s="41">
        <v>389</v>
      </c>
      <c r="E29" s="42">
        <f>2000+6660</f>
        <v>8660</v>
      </c>
    </row>
    <row r="30" spans="1:7">
      <c r="A30" s="19" t="s">
        <v>44</v>
      </c>
      <c r="B30" s="20" t="s">
        <v>45</v>
      </c>
      <c r="C30" s="16" t="s">
        <v>10</v>
      </c>
      <c r="D30" s="16" t="s">
        <v>10</v>
      </c>
      <c r="E30" s="17">
        <f>E9*0.13</f>
        <v>40619.720700000005</v>
      </c>
    </row>
    <row r="31" spans="1:7">
      <c r="A31" s="6" t="s">
        <v>46</v>
      </c>
      <c r="B31" s="7" t="s">
        <v>47</v>
      </c>
      <c r="C31" s="43" t="s">
        <v>10</v>
      </c>
      <c r="D31" s="43" t="s">
        <v>10</v>
      </c>
      <c r="E31" s="44">
        <f>E8+E9-E14</f>
        <v>-274013.93069999997</v>
      </c>
    </row>
    <row r="33" spans="2:5">
      <c r="B33" s="45"/>
      <c r="C33" s="46"/>
      <c r="D33" s="47"/>
      <c r="E33" s="48"/>
    </row>
    <row r="34" spans="2:5">
      <c r="B34" s="45"/>
      <c r="C34" s="46"/>
      <c r="D34" s="47"/>
      <c r="E34" s="48"/>
    </row>
    <row r="35" spans="2:5">
      <c r="B35" s="49"/>
      <c r="C35" s="50"/>
      <c r="D35" s="50"/>
      <c r="E35" s="51"/>
    </row>
    <row r="36" spans="2:5">
      <c r="B36" s="52"/>
      <c r="C36" s="53"/>
      <c r="D36" s="54"/>
      <c r="E36" s="46"/>
    </row>
    <row r="37" spans="2:5">
      <c r="B37" s="52"/>
      <c r="C37" s="55"/>
      <c r="D37" s="56"/>
      <c r="E37" s="46"/>
    </row>
    <row r="38" spans="2:5">
      <c r="B38" s="57"/>
      <c r="C38" s="58"/>
      <c r="D38" s="58"/>
      <c r="E38" s="46"/>
    </row>
    <row r="39" spans="2:5">
      <c r="B39" s="57"/>
      <c r="C39" s="58"/>
      <c r="D39" s="58"/>
      <c r="E39" s="46"/>
    </row>
    <row r="40" spans="2:5">
      <c r="B40" s="59"/>
      <c r="C40" s="58"/>
      <c r="D40" s="58"/>
      <c r="E40" s="46"/>
    </row>
    <row r="41" spans="2:5">
      <c r="B41" s="52"/>
      <c r="C41" s="53"/>
      <c r="D41" s="60"/>
      <c r="E41" s="61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63" t="s">
        <v>0</v>
      </c>
      <c r="B2" s="63"/>
      <c r="C2" s="63"/>
    </row>
    <row r="3" spans="1:3">
      <c r="A3" s="63" t="s">
        <v>52</v>
      </c>
      <c r="B3" s="63"/>
      <c r="C3" s="63"/>
    </row>
    <row r="4" spans="1:3">
      <c r="A4" s="63" t="s">
        <v>2</v>
      </c>
      <c r="B4" s="63"/>
      <c r="C4" s="63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53</v>
      </c>
    </row>
    <row r="8" spans="1:3">
      <c r="A8" s="3"/>
      <c r="B8" s="3"/>
      <c r="C8" s="3"/>
    </row>
    <row r="9" spans="1:3" ht="25.5">
      <c r="A9" s="19" t="s">
        <v>48</v>
      </c>
      <c r="B9" s="20" t="s">
        <v>24</v>
      </c>
      <c r="C9" s="21">
        <v>67885.13</v>
      </c>
    </row>
    <row r="10" spans="1:3" ht="25.5">
      <c r="A10" s="19" t="s">
        <v>49</v>
      </c>
      <c r="B10" s="20" t="s">
        <v>28</v>
      </c>
      <c r="C10" s="21">
        <v>82786.84</v>
      </c>
    </row>
    <row r="11" spans="1:3">
      <c r="A11" s="19" t="s">
        <v>50</v>
      </c>
      <c r="B11" s="20" t="s">
        <v>35</v>
      </c>
      <c r="C11" s="28">
        <v>287192</v>
      </c>
    </row>
    <row r="12" spans="1:3">
      <c r="A12" s="19" t="s">
        <v>51</v>
      </c>
      <c r="B12" s="20" t="s">
        <v>45</v>
      </c>
      <c r="C12" s="17">
        <v>40619.72</v>
      </c>
    </row>
    <row r="22" spans="2:3">
      <c r="B22" s="52"/>
      <c r="C22" s="46"/>
    </row>
    <row r="23" spans="2:3">
      <c r="B23" s="59"/>
      <c r="C23" s="46"/>
    </row>
    <row r="24" spans="2:3">
      <c r="B24" s="52"/>
      <c r="C24" s="46"/>
    </row>
    <row r="25" spans="2:3">
      <c r="B25" s="59"/>
      <c r="C25" s="46"/>
    </row>
    <row r="26" spans="2:3">
      <c r="B26" s="59"/>
      <c r="C26" s="46"/>
    </row>
    <row r="27" spans="2:3">
      <c r="B27" s="57"/>
      <c r="C27" s="46"/>
    </row>
    <row r="28" spans="2:3">
      <c r="B28" s="59"/>
      <c r="C28" s="46"/>
    </row>
    <row r="29" spans="2:3">
      <c r="B29" s="59"/>
      <c r="C29" s="46"/>
    </row>
    <row r="30" spans="2:3">
      <c r="B30" s="52"/>
      <c r="C30" s="62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мкр, д. 2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2014-03-20T12:02:48Z</dcterms:created>
  <dcterms:modified xsi:type="dcterms:W3CDTF">2014-03-31T06:55:00Z</dcterms:modified>
</cp:coreProperties>
</file>