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activeTab="1"/>
  </bookViews>
  <sheets>
    <sheet name="пр.Чкалова,12 (2)" sheetId="2" r:id="rId1"/>
    <sheet name="пр.Чкалова,12" sheetId="1" r:id="rId2"/>
  </sheets>
  <calcPr calcId="125725"/>
</workbook>
</file>

<file path=xl/calcChain.xml><?xml version="1.0" encoding="utf-8"?>
<calcChain xmlns="http://schemas.openxmlformats.org/spreadsheetml/2006/main">
  <c r="E10" i="2"/>
  <c r="E22"/>
  <c r="E21" s="1"/>
  <c r="E14" s="1"/>
  <c r="E29" s="1"/>
  <c r="E23"/>
  <c r="E25"/>
  <c r="E26"/>
  <c r="E28"/>
</calcChain>
</file>

<file path=xl/sharedStrings.xml><?xml version="1.0" encoding="utf-8"?>
<sst xmlns="http://schemas.openxmlformats.org/spreadsheetml/2006/main" count="74" uniqueCount="50">
  <si>
    <t>Информация о выполненных работах на МКД по</t>
  </si>
  <si>
    <t>проезд Чкалова, д.12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</si>
  <si>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</si>
  <si>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</si>
  <si>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</si>
  <si>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</si>
  <si>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</si>
  <si>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</si>
  <si>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</si>
  <si>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</si>
  <si>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</si>
  <si>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</si>
  <si>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</si>
  <si>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</si>
  <si>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</si>
  <si>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</si>
  <si>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</si>
  <si>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</si>
  <si>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</si>
  <si>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</si>
  <si>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</si>
  <si>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</si>
  <si>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</si>
  <si>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</si>
  <si>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</si>
  <si>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</si>
  <si>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</si>
  <si>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</si>
  <si>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>инвентарь</t>
  </si>
  <si>
    <t xml:space="preserve">    вывоз КГМ</t>
  </si>
  <si>
    <t>3.3.</t>
  </si>
  <si>
    <t xml:space="preserve">  - текущий ремонт, в том числе:  </t>
  </si>
  <si>
    <t xml:space="preserve">  - ремонт отопления, водопровода,ревизия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</si>
  <si>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</si>
  <si>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</si>
  <si>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</si>
  <si>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</si>
  <si>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>- разные работы ( ремонт кладки дымоходов, ремонт и покраска цоколя)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</si>
  <si>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</si>
  <si>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</si>
  <si>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</si>
  <si>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</si>
  <si>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</si>
  <si>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</si>
  <si>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пр.Чкалова, д 12 Структура затрат по статье "Содержание и ремонт МКД"</t>
  </si>
  <si>
    <t>1</t>
  </si>
  <si>
    <t>2</t>
  </si>
  <si>
    <t>3</t>
  </si>
  <si>
    <t>4</t>
  </si>
  <si>
    <t xml:space="preserve">  - текущий ремонт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</si>
</sst>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пр.Чкалова, д 12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'пр.Чкалова,12'!$C$7</c:f>
              <c:strCache>
                <c:ptCount val="1"/>
                <c:pt idx="0">
                  <c:v>пр.Чкалова, д 12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'пр.Чкалова,12'!$A$8:$B$12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'пр.Чкалова,12'!$C$8:$C$12</c:f>
              <c:numCache>
                <c:formatCode>#,##0.00</c:formatCode>
                <c:ptCount val="5"/>
                <c:pt idx="1">
                  <c:v>7950.27</c:v>
                </c:pt>
                <c:pt idx="2">
                  <c:v>40920.86</c:v>
                </c:pt>
                <c:pt idx="3">
                  <c:v>89911</c:v>
                </c:pt>
                <c:pt idx="4">
                  <c:v>15316.64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6</xdr:row>
      <xdr:rowOff>161925</xdr:rowOff>
    </xdr:from>
    <xdr:to>
      <xdr:col>17</xdr:col>
      <xdr:colOff>571500</xdr:colOff>
      <xdr:row>27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G39"/>
  <sheetViews>
    <sheetView topLeftCell="A10" workbookViewId="0">
      <selection activeCell="E15" sqref="E15:E16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54" t="s">
        <v>0</v>
      </c>
      <c r="B2" s="54"/>
      <c r="C2" s="54"/>
      <c r="D2" s="54"/>
      <c r="E2" s="54"/>
    </row>
    <row r="3" spans="1:7">
      <c r="A3" s="54" t="s">
        <v>1</v>
      </c>
      <c r="B3" s="54"/>
      <c r="C3" s="54"/>
      <c r="D3" s="54"/>
      <c r="E3" s="54"/>
    </row>
    <row r="4" spans="1:7">
      <c r="A4" s="54" t="s">
        <v>2</v>
      </c>
      <c r="B4" s="54"/>
      <c r="C4" s="54"/>
      <c r="D4" s="54"/>
      <c r="E4" s="54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</f>
        <v>117820.31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117820.31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0</v>
      </c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7">
      <c r="A14" s="19" t="s">
        <v>19</v>
      </c>
      <c r="B14" s="11" t="s">
        <v>20</v>
      </c>
      <c r="C14" s="12"/>
      <c r="D14" s="13"/>
      <c r="E14" s="14">
        <f>E15+E16+E17+E18+E19+E20+E21+E28</f>
        <v>154098.7703</v>
      </c>
      <c r="F14" s="15"/>
      <c r="G14" s="15"/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7472.22</v>
      </c>
    </row>
    <row r="16" spans="1:7">
      <c r="A16" s="20"/>
      <c r="B16" s="21" t="s">
        <v>23</v>
      </c>
      <c r="C16" s="17"/>
      <c r="D16" s="17"/>
      <c r="E16" s="22">
        <v>478.05</v>
      </c>
    </row>
    <row r="17" spans="1:7" ht="25.5">
      <c r="A17" s="20" t="s">
        <v>24</v>
      </c>
      <c r="B17" s="21" t="s">
        <v>25</v>
      </c>
      <c r="C17" s="23" t="s">
        <v>26</v>
      </c>
      <c r="D17" s="23">
        <v>3821</v>
      </c>
      <c r="E17" s="22">
        <v>36492.720000000001</v>
      </c>
    </row>
    <row r="18" spans="1:7">
      <c r="A18" s="20"/>
      <c r="B18" s="21" t="s">
        <v>27</v>
      </c>
      <c r="C18" s="23" t="s">
        <v>26</v>
      </c>
      <c r="D18" s="23">
        <v>750</v>
      </c>
      <c r="E18" s="22">
        <v>2625</v>
      </c>
    </row>
    <row r="19" spans="1:7">
      <c r="A19" s="20"/>
      <c r="B19" s="21" t="s">
        <v>28</v>
      </c>
      <c r="C19" s="23"/>
      <c r="D19" s="23"/>
      <c r="E19" s="22">
        <v>1285.53</v>
      </c>
    </row>
    <row r="20" spans="1:7">
      <c r="A20" s="20"/>
      <c r="B20" s="21" t="s">
        <v>29</v>
      </c>
      <c r="C20" s="23"/>
      <c r="D20" s="23"/>
      <c r="E20" s="22">
        <v>517.61</v>
      </c>
    </row>
    <row r="21" spans="1:7">
      <c r="A21" s="20" t="s">
        <v>30</v>
      </c>
      <c r="B21" s="21" t="s">
        <v>31</v>
      </c>
      <c r="C21" s="17" t="s">
        <v>10</v>
      </c>
      <c r="D21" s="17"/>
      <c r="E21" s="24">
        <f>E22+E23+E24+E25+E26+E27</f>
        <v>89911</v>
      </c>
    </row>
    <row r="22" spans="1:7" ht="25.5">
      <c r="A22" s="20"/>
      <c r="B22" s="25" t="s">
        <v>32</v>
      </c>
      <c r="C22" s="23" t="s">
        <v>33</v>
      </c>
      <c r="D22" s="26">
        <v>12</v>
      </c>
      <c r="E22" s="27">
        <f>6036+1549+4988</f>
        <v>12573</v>
      </c>
    </row>
    <row r="23" spans="1:7">
      <c r="A23" s="20"/>
      <c r="B23" s="28" t="s">
        <v>34</v>
      </c>
      <c r="C23" s="29" t="s">
        <v>35</v>
      </c>
      <c r="D23" s="30"/>
      <c r="E23" s="27">
        <f>7274+2352</f>
        <v>9626</v>
      </c>
    </row>
    <row r="24" spans="1:7">
      <c r="A24" s="20"/>
      <c r="B24" s="25" t="s">
        <v>36</v>
      </c>
      <c r="C24" s="31" t="s">
        <v>33</v>
      </c>
      <c r="D24" s="30">
        <v>1108</v>
      </c>
      <c r="E24" s="27">
        <v>24547</v>
      </c>
    </row>
    <row r="25" spans="1:7" ht="25.5">
      <c r="A25" s="20"/>
      <c r="B25" s="32" t="s">
        <v>37</v>
      </c>
      <c r="C25" s="33"/>
      <c r="D25" s="34"/>
      <c r="E25" s="35">
        <f>1232.83+7396.49</f>
        <v>8629.32</v>
      </c>
    </row>
    <row r="26" spans="1:7">
      <c r="A26" s="20"/>
      <c r="B26" s="36" t="s">
        <v>38</v>
      </c>
      <c r="C26" s="37"/>
      <c r="D26" s="37"/>
      <c r="E26" s="38">
        <f>16870.17+15865.51</f>
        <v>32735.68</v>
      </c>
    </row>
    <row r="27" spans="1:7" ht="25.5">
      <c r="A27" s="20"/>
      <c r="B27" s="39" t="s">
        <v>39</v>
      </c>
      <c r="C27" s="17" t="s">
        <v>35</v>
      </c>
      <c r="D27" s="40">
        <v>9</v>
      </c>
      <c r="E27" s="40">
        <v>1800</v>
      </c>
    </row>
    <row r="28" spans="1:7">
      <c r="A28" s="20" t="s">
        <v>40</v>
      </c>
      <c r="B28" s="21" t="s">
        <v>41</v>
      </c>
      <c r="C28" s="17" t="s">
        <v>10</v>
      </c>
      <c r="D28" s="17"/>
      <c r="E28" s="18">
        <f>E10*0.13</f>
        <v>15316.640300000001</v>
      </c>
    </row>
    <row r="29" spans="1:7">
      <c r="A29" s="6" t="s">
        <v>42</v>
      </c>
      <c r="B29" s="7" t="s">
        <v>43</v>
      </c>
      <c r="C29" s="41" t="s">
        <v>10</v>
      </c>
      <c r="D29" s="41" t="s">
        <v>10</v>
      </c>
      <c r="E29" s="42">
        <f>E9+E10-E14</f>
        <v>-36278.460300000006</v>
      </c>
      <c r="F29" s="15"/>
      <c r="G29" s="15"/>
    </row>
    <row r="32" spans="1:7">
      <c r="B32" s="43"/>
      <c r="C32" s="44"/>
      <c r="D32" s="45"/>
      <c r="E32" s="46"/>
    </row>
    <row r="33" spans="2:5">
      <c r="B33" s="47"/>
      <c r="C33" s="48"/>
      <c r="D33" s="49"/>
      <c r="E33" s="46"/>
    </row>
    <row r="34" spans="2:5">
      <c r="B34" s="50"/>
      <c r="C34" s="48"/>
      <c r="D34" s="49"/>
      <c r="E34" s="46"/>
    </row>
    <row r="35" spans="2:5">
      <c r="B35" s="50"/>
      <c r="C35" s="51"/>
      <c r="D35" s="49"/>
      <c r="E35" s="46"/>
    </row>
    <row r="36" spans="2:5">
      <c r="B36" s="43"/>
      <c r="C36" s="51"/>
      <c r="D36" s="49"/>
      <c r="E36" s="46"/>
    </row>
    <row r="37" spans="2:5">
      <c r="B37" s="52"/>
      <c r="C37" s="51"/>
      <c r="D37" s="49"/>
      <c r="E37" s="46"/>
    </row>
    <row r="38" spans="2:5">
      <c r="B38" s="47"/>
      <c r="C38" s="48"/>
      <c r="D38" s="48"/>
      <c r="E38" s="46"/>
    </row>
    <row r="39" spans="2:5">
      <c r="B39" s="43"/>
      <c r="C39" s="46"/>
      <c r="D39" s="53"/>
      <c r="E39" s="53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0">
    <tabColor rgb="FFFFFF00"/>
  </sheetPr>
  <dimension ref="A2:C22"/>
  <sheetViews>
    <sheetView tabSelected="1" topLeftCell="C4" workbookViewId="0">
      <selection activeCell="D10" sqref="D10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54" t="s">
        <v>0</v>
      </c>
      <c r="B2" s="54"/>
      <c r="C2" s="54"/>
    </row>
    <row r="3" spans="1:3">
      <c r="A3" s="54" t="s">
        <v>1</v>
      </c>
      <c r="B3" s="54"/>
      <c r="C3" s="54"/>
    </row>
    <row r="4" spans="1:3">
      <c r="A4" s="54" t="s">
        <v>2</v>
      </c>
      <c r="B4" s="54"/>
      <c r="C4" s="54"/>
    </row>
    <row r="5" spans="1:3">
      <c r="A5" s="2"/>
      <c r="B5" s="2"/>
      <c r="C5" s="2"/>
    </row>
    <row r="7" spans="1:3" ht="102">
      <c r="A7" s="3" t="s">
        <v>3</v>
      </c>
      <c r="B7" s="3" t="s">
        <v>4</v>
      </c>
      <c r="C7" s="3" t="s">
        <v>44</v>
      </c>
    </row>
    <row r="8" spans="1:3">
      <c r="A8" s="3"/>
      <c r="B8" s="3"/>
      <c r="C8" s="5"/>
    </row>
    <row r="9" spans="1:3" ht="25.5">
      <c r="A9" s="20" t="s">
        <v>45</v>
      </c>
      <c r="B9" s="21" t="s">
        <v>22</v>
      </c>
      <c r="C9" s="22">
        <v>7950.27</v>
      </c>
    </row>
    <row r="10" spans="1:3" ht="25.5">
      <c r="A10" s="20" t="s">
        <v>46</v>
      </c>
      <c r="B10" s="21" t="s">
        <v>25</v>
      </c>
      <c r="C10" s="22">
        <v>40920.86</v>
      </c>
    </row>
    <row r="11" spans="1:3">
      <c r="A11" s="20" t="s">
        <v>47</v>
      </c>
      <c r="B11" s="21" t="s">
        <v>49</v>
      </c>
      <c r="C11" s="24">
        <v>89911</v>
      </c>
    </row>
    <row r="12" spans="1:3">
      <c r="A12" s="20" t="s">
        <v>48</v>
      </c>
      <c r="B12" s="21" t="s">
        <v>41</v>
      </c>
      <c r="C12" s="18">
        <v>15316.64</v>
      </c>
    </row>
    <row r="15" spans="1:3">
      <c r="B15" s="43"/>
      <c r="C15" s="46"/>
    </row>
    <row r="16" spans="1:3">
      <c r="B16" s="47"/>
      <c r="C16" s="46"/>
    </row>
    <row r="17" spans="2:3">
      <c r="B17" s="50"/>
      <c r="C17" s="46"/>
    </row>
    <row r="18" spans="2:3">
      <c r="B18" s="50"/>
      <c r="C18" s="46"/>
    </row>
    <row r="19" spans="2:3">
      <c r="B19" s="43"/>
      <c r="C19" s="46"/>
    </row>
    <row r="20" spans="2:3">
      <c r="B20" s="52"/>
      <c r="C20" s="46"/>
    </row>
    <row r="21" spans="2:3">
      <c r="B21" s="47"/>
      <c r="C21" s="46"/>
    </row>
    <row r="22" spans="2:3">
      <c r="B22" s="43"/>
      <c r="C22" s="53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пр.Чкалова,12 (2)</vt:lpstr>
      <vt:lpstr>пр.Чкалова,12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2014-03-14T09:38:55Z</dcterms:created>
  <dcterms:modified xsi:type="dcterms:W3CDTF">2014-03-28T09:32:46Z</dcterms:modified>
</cp:coreProperties>
</file>