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 activeTab="1"/>
  </bookViews>
  <sheets>
    <sheet name="8марта,52" sheetId="1" r:id="rId1"/>
    <sheet name="диаграмма" sheetId="2" r:id="rId2"/>
  </sheets>
  <calcPr calcId="125725"/>
</workbook>
</file>

<file path=xl/calcChain.xml><?xml version="1.0" encoding="utf-8"?>
<calcChain xmlns="http://schemas.openxmlformats.org/spreadsheetml/2006/main">
  <c r="E29" i="1"/>
  <c r="E28"/>
  <c r="E25"/>
  <c r="D25"/>
  <c r="E24"/>
  <c r="E22"/>
  <c r="E10"/>
  <c r="E31" s="1"/>
  <c r="E15" s="1"/>
  <c r="E32" l="1"/>
</calcChain>
</file>

<file path=xl/sharedStrings.xml><?xml version="1.0" encoding="utf-8"?>
<sst xmlns="http://schemas.openxmlformats.org/spreadsheetml/2006/main" count="81" uniqueCount="55">
  <si>
    <t>Информация о выполненных работах на МКД по</t>
  </si>
  <si>
    <t>ул.8 марта, д.52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</si>
  <si>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</si>
  <si>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</si>
  <si>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</si>
  <si>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</si>
  <si>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</si>
  <si>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</si>
  <si>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</si>
  <si>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</si>
  <si>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</si>
  <si>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</si>
  <si>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</si>
  <si>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</si>
  <si>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</si>
  <si>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</si>
  <si>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</si>
  <si>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</si>
  <si>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</si>
  <si>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2.4.</t>
  </si>
  <si>
    <t xml:space="preserve">  -доход от лифта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</si>
  <si>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</si>
  <si>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</si>
  <si>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</si>
  <si>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</si>
  <si>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опломбирование ПУ тепла</t>
  </si>
  <si>
    <t>3.2.</t>
  </si>
  <si>
    <t xml:space="preserve">  - санитарное содержание (уборка придомовой территории и подъездов)</t>
  </si>
  <si>
    <t>кв.м.</t>
  </si>
  <si>
    <t>газонокошение</t>
  </si>
  <si>
    <t>инвентарь</t>
  </si>
  <si>
    <t xml:space="preserve">    -вывоз КГМ</t>
  </si>
  <si>
    <t>3.3.</t>
  </si>
  <si>
    <t xml:space="preserve">  - текущий ремонт, в том числе:  </t>
  </si>
  <si>
    <t xml:space="preserve">  - ремонт отопления, водопровода,ревизия и ремонт запорной арматуры</t>
  </si>
  <si>
    <t>м</t>
  </si>
  <si>
    <t xml:space="preserve">  - ремонт электроосвещения</t>
  </si>
  <si>
    <t>шт.</t>
  </si>
  <si>
    <t>- ремонт кровли</t>
  </si>
  <si>
    <t xml:space="preserve">- ремонти и очистка канализации сети. </t>
  </si>
  <si>
    <t xml:space="preserve">  - гидравлические испытания</t>
  </si>
  <si>
    <t>- разные работы (установка поливочного крана)</t>
  </si>
  <si>
    <t xml:space="preserve">   - материалы</t>
  </si>
  <si>
    <t>техническое обслуживание дымоходов и вентиляционных каналов (прочистка дымохода)</t>
  </si>
  <si>
    <t>3.4.</t>
  </si>
  <si>
    <t xml:space="preserve">  - услуги управления</t>
  </si>
  <si>
    <t>4.</t>
  </si>
  <si>
    <t>Остаток денежных средств на 01.01.2014 г.</t>
  </si>
  <si>
    <t>ул. 8 марта, д.52</t>
  </si>
  <si>
    <t>ул. 8 марта,дом 52 Структура затрат по статье "Содержание и ремонт МКД"</t>
  </si>
  <si>
    <t>1</t>
  </si>
  <si>
    <t>2</t>
  </si>
  <si>
    <t>3</t>
  </si>
  <si>
    <t>4</t>
  </si>
  <si>
    <t xml:space="preserve">  - текущий ремонт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</si>
</sst>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rgb="FFFF0000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4" fontId="2" fillId="0" borderId="0" xfId="0" applyNumberFormat="1" applyFont="1" applyAlignment="1">
      <alignment vertical="center"/>
    </xf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2" xfId="0" applyNumberFormat="1" applyFont="1" applyFill="1" applyBorder="1" applyAlignment="1">
      <alignment vertical="top" wrapText="1"/>
    </xf>
    <xf numFmtId="0" fontId="2" fillId="2" borderId="2" xfId="0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top" wrapText="1"/>
    </xf>
    <xf numFmtId="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Border="1" applyAlignment="1">
      <alignment horizontal="center" vertical="top"/>
    </xf>
    <xf numFmtId="4" fontId="1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ул. 8 марта,дом 52 </a:t>
            </a:r>
          </a:p>
          <a:p>
            <a:pPr>
              <a:defRPr/>
            </a:pPr>
            <a:r>
              <a:rPr lang="ru-RU"/>
              <a:t>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ул. 8 марта,дом 52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  <c:showLeaderLines val="1"/>
          </c:dLbls>
          <c:cat>
            <c:multiLvlStrRef>
              <c:f>диаграмма!$A$8:$B$12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диаграмма!$C$8:$C$12</c:f>
              <c:numCache>
                <c:formatCode>#,##0.00</c:formatCode>
                <c:ptCount val="5"/>
                <c:pt idx="1">
                  <c:v>4791.7700000000004</c:v>
                </c:pt>
                <c:pt idx="2">
                  <c:v>54574.42</c:v>
                </c:pt>
                <c:pt idx="3">
                  <c:v>116321.24</c:v>
                </c:pt>
                <c:pt idx="4">
                  <c:v>12730.28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247649</xdr:colOff>
      <xdr:row>7</xdr:row>
      <xdr:rowOff>66674</xdr:rowOff>
    </xdr:from>
    <xdr:to>
      <xdr:col>15</xdr:col>
      <xdr:colOff>38099</xdr:colOff>
      <xdr:row>33</xdr:row>
      <xdr:rowOff>133349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53">
    <tabColor rgb="FFFFFF00"/>
  </sheetPr>
  <dimension ref="A2:G42"/>
  <sheetViews>
    <sheetView workbookViewId="0">
      <selection activeCell="E18" sqref="E18:E21"/>
    </sheetView>
  </sheetViews>
  <sheetFormatPr defaultRowHeight="12.75"/>
  <cols>
    <col min="1" max="1" width="6" style="1" customWidth="1"/>
    <col min="2" max="2" width="46" style="1" customWidth="1"/>
    <col min="3" max="4" width="9.140625" style="1"/>
    <col min="5" max="5" width="12.140625" style="1" customWidth="1"/>
    <col min="6" max="16384" width="9.140625" style="1"/>
  </cols>
  <sheetData>
    <row r="2" spans="1:7">
      <c r="A2" s="55" t="s">
        <v>0</v>
      </c>
      <c r="B2" s="55"/>
      <c r="C2" s="55"/>
      <c r="D2" s="55"/>
      <c r="E2" s="55"/>
    </row>
    <row r="3" spans="1:7">
      <c r="A3" s="55" t="s">
        <v>1</v>
      </c>
      <c r="B3" s="55"/>
      <c r="C3" s="55"/>
      <c r="D3" s="55"/>
      <c r="E3" s="55"/>
    </row>
    <row r="4" spans="1:7">
      <c r="A4" s="55" t="s">
        <v>2</v>
      </c>
      <c r="B4" s="55"/>
      <c r="C4" s="55"/>
      <c r="D4" s="55"/>
      <c r="E4" s="55"/>
    </row>
    <row r="5" spans="1:7">
      <c r="A5" s="2"/>
      <c r="B5" s="2"/>
      <c r="C5" s="2"/>
      <c r="D5" s="2"/>
      <c r="E5" s="2"/>
    </row>
    <row r="7" spans="1:7" ht="38.25">
      <c r="A7" s="3" t="s">
        <v>3</v>
      </c>
      <c r="B7" s="3" t="s">
        <v>4</v>
      </c>
      <c r="C7" s="3" t="s">
        <v>5</v>
      </c>
      <c r="D7" s="3" t="s">
        <v>6</v>
      </c>
      <c r="E7" s="3" t="s">
        <v>7</v>
      </c>
    </row>
    <row r="8" spans="1:7">
      <c r="A8" s="3">
        <v>1</v>
      </c>
      <c r="B8" s="3">
        <v>2</v>
      </c>
      <c r="C8" s="4">
        <v>3</v>
      </c>
      <c r="D8" s="5">
        <v>4</v>
      </c>
      <c r="E8" s="5">
        <v>5</v>
      </c>
    </row>
    <row r="9" spans="1:7" ht="25.5">
      <c r="A9" s="6" t="s">
        <v>8</v>
      </c>
      <c r="B9" s="7" t="s">
        <v>9</v>
      </c>
      <c r="C9" s="8" t="s">
        <v>10</v>
      </c>
      <c r="D9" s="8" t="s">
        <v>10</v>
      </c>
      <c r="E9" s="9">
        <v>0</v>
      </c>
    </row>
    <row r="10" spans="1:7">
      <c r="A10" s="10" t="s">
        <v>11</v>
      </c>
      <c r="B10" s="11" t="s">
        <v>12</v>
      </c>
      <c r="C10" s="12"/>
      <c r="D10" s="13"/>
      <c r="E10" s="14">
        <f>E11+E12+E13+E14</f>
        <v>97925.21</v>
      </c>
      <c r="F10" s="15"/>
      <c r="G10" s="15"/>
    </row>
    <row r="11" spans="1:7" ht="25.5">
      <c r="A11" s="3" t="s">
        <v>13</v>
      </c>
      <c r="B11" s="16" t="s">
        <v>14</v>
      </c>
      <c r="C11" s="17" t="s">
        <v>10</v>
      </c>
      <c r="D11" s="17" t="s">
        <v>10</v>
      </c>
      <c r="E11" s="18">
        <v>88599.21</v>
      </c>
    </row>
    <row r="12" spans="1:7" ht="25.5">
      <c r="A12" s="3" t="s">
        <v>15</v>
      </c>
      <c r="B12" s="16" t="s">
        <v>16</v>
      </c>
      <c r="C12" s="17" t="s">
        <v>10</v>
      </c>
      <c r="D12" s="17" t="s">
        <v>10</v>
      </c>
      <c r="E12" s="18">
        <v>9326</v>
      </c>
    </row>
    <row r="13" spans="1:7">
      <c r="A13" s="3" t="s">
        <v>17</v>
      </c>
      <c r="B13" s="16" t="s">
        <v>18</v>
      </c>
      <c r="C13" s="17" t="s">
        <v>10</v>
      </c>
      <c r="D13" s="17" t="s">
        <v>10</v>
      </c>
      <c r="E13" s="18"/>
    </row>
    <row r="14" spans="1:7">
      <c r="A14" s="3" t="s">
        <v>19</v>
      </c>
      <c r="B14" s="16" t="s">
        <v>20</v>
      </c>
      <c r="C14" s="17" t="s">
        <v>10</v>
      </c>
      <c r="D14" s="17" t="s">
        <v>10</v>
      </c>
      <c r="E14" s="18"/>
    </row>
    <row r="15" spans="1:7">
      <c r="A15" s="19" t="s">
        <v>21</v>
      </c>
      <c r="B15" s="11" t="s">
        <v>22</v>
      </c>
      <c r="C15" s="12"/>
      <c r="D15" s="13"/>
      <c r="E15" s="14">
        <f>E16+E17+E18+E19+E20+E21+E22+E31</f>
        <v>188417.70730000001</v>
      </c>
      <c r="F15" s="15"/>
      <c r="G15" s="15"/>
    </row>
    <row r="16" spans="1:7" ht="25.5">
      <c r="A16" s="20" t="s">
        <v>23</v>
      </c>
      <c r="B16" s="21" t="s">
        <v>24</v>
      </c>
      <c r="C16" s="17" t="s">
        <v>10</v>
      </c>
      <c r="D16" s="17" t="s">
        <v>10</v>
      </c>
      <c r="E16" s="22">
        <v>4495.2</v>
      </c>
    </row>
    <row r="17" spans="1:7">
      <c r="A17" s="20"/>
      <c r="B17" s="21" t="s">
        <v>25</v>
      </c>
      <c r="C17" s="17"/>
      <c r="D17" s="17"/>
      <c r="E17" s="22">
        <v>296.57</v>
      </c>
    </row>
    <row r="18" spans="1:7" ht="25.5">
      <c r="A18" s="20" t="s">
        <v>26</v>
      </c>
      <c r="B18" s="21" t="s">
        <v>27</v>
      </c>
      <c r="C18" s="23" t="s">
        <v>28</v>
      </c>
      <c r="D18" s="23">
        <v>3821</v>
      </c>
      <c r="E18" s="22">
        <v>50177.5</v>
      </c>
    </row>
    <row r="19" spans="1:7">
      <c r="A19" s="20"/>
      <c r="B19" s="21" t="s">
        <v>29</v>
      </c>
      <c r="C19" s="23" t="s">
        <v>28</v>
      </c>
      <c r="D19" s="23">
        <v>800</v>
      </c>
      <c r="E19" s="22">
        <v>2800</v>
      </c>
    </row>
    <row r="20" spans="1:7">
      <c r="A20" s="20"/>
      <c r="B20" s="21" t="s">
        <v>30</v>
      </c>
      <c r="C20" s="23"/>
      <c r="D20" s="23"/>
      <c r="E20" s="22">
        <v>1285.53</v>
      </c>
    </row>
    <row r="21" spans="1:7">
      <c r="A21" s="20"/>
      <c r="B21" s="21" t="s">
        <v>31</v>
      </c>
      <c r="C21" s="23"/>
      <c r="D21" s="23"/>
      <c r="E21" s="22">
        <v>311.39</v>
      </c>
    </row>
    <row r="22" spans="1:7">
      <c r="A22" s="20" t="s">
        <v>32</v>
      </c>
      <c r="B22" s="21" t="s">
        <v>33</v>
      </c>
      <c r="C22" s="17" t="s">
        <v>10</v>
      </c>
      <c r="D22" s="17"/>
      <c r="E22" s="24">
        <f>E23+E24+E25+E27+E28+E29+E30</f>
        <v>116321.24</v>
      </c>
    </row>
    <row r="23" spans="1:7" ht="25.5">
      <c r="A23" s="20"/>
      <c r="B23" s="25" t="s">
        <v>34</v>
      </c>
      <c r="C23" s="23" t="s">
        <v>35</v>
      </c>
      <c r="D23" s="26">
        <v>6</v>
      </c>
      <c r="E23" s="27">
        <v>2965</v>
      </c>
    </row>
    <row r="24" spans="1:7">
      <c r="A24" s="20"/>
      <c r="B24" s="28" t="s">
        <v>36</v>
      </c>
      <c r="C24" s="29" t="s">
        <v>37</v>
      </c>
      <c r="D24" s="30"/>
      <c r="E24" s="27">
        <f>117.89+2292.91</f>
        <v>2410.7999999999997</v>
      </c>
    </row>
    <row r="25" spans="1:7">
      <c r="A25" s="20"/>
      <c r="B25" s="31" t="s">
        <v>38</v>
      </c>
      <c r="C25" s="29" t="s">
        <v>28</v>
      </c>
      <c r="D25" s="30">
        <f>373+89</f>
        <v>462</v>
      </c>
      <c r="E25" s="27">
        <f>37914+9633</f>
        <v>47547</v>
      </c>
    </row>
    <row r="26" spans="1:7">
      <c r="A26" s="20"/>
      <c r="B26" s="31" t="s">
        <v>39</v>
      </c>
      <c r="C26" s="29"/>
      <c r="D26" s="30"/>
      <c r="E26" s="27"/>
    </row>
    <row r="27" spans="1:7">
      <c r="A27" s="20"/>
      <c r="B27" s="25" t="s">
        <v>40</v>
      </c>
      <c r="C27" s="32" t="s">
        <v>35</v>
      </c>
      <c r="D27" s="30">
        <v>1067</v>
      </c>
      <c r="E27" s="27">
        <v>23800</v>
      </c>
    </row>
    <row r="28" spans="1:7">
      <c r="A28" s="20"/>
      <c r="B28" s="33" t="s">
        <v>41</v>
      </c>
      <c r="C28" s="34"/>
      <c r="D28" s="35"/>
      <c r="E28" s="36">
        <f>1461</f>
        <v>1461</v>
      </c>
    </row>
    <row r="29" spans="1:7">
      <c r="A29" s="20"/>
      <c r="B29" s="37" t="s">
        <v>42</v>
      </c>
      <c r="C29" s="38"/>
      <c r="D29" s="38"/>
      <c r="E29" s="39">
        <f>1058.11+26534.09+8145.24</f>
        <v>35737.440000000002</v>
      </c>
    </row>
    <row r="30" spans="1:7" ht="25.5">
      <c r="A30" s="20"/>
      <c r="B30" s="40" t="s">
        <v>43</v>
      </c>
      <c r="C30" s="29" t="s">
        <v>37</v>
      </c>
      <c r="D30" s="41">
        <v>12</v>
      </c>
      <c r="E30" s="41">
        <v>2400</v>
      </c>
    </row>
    <row r="31" spans="1:7">
      <c r="A31" s="20" t="s">
        <v>44</v>
      </c>
      <c r="B31" s="21" t="s">
        <v>45</v>
      </c>
      <c r="C31" s="17" t="s">
        <v>10</v>
      </c>
      <c r="D31" s="17"/>
      <c r="E31" s="18">
        <f>E10*0.13</f>
        <v>12730.277300000002</v>
      </c>
    </row>
    <row r="32" spans="1:7">
      <c r="A32" s="6" t="s">
        <v>46</v>
      </c>
      <c r="B32" s="7" t="s">
        <v>47</v>
      </c>
      <c r="C32" s="42" t="s">
        <v>10</v>
      </c>
      <c r="D32" s="42" t="s">
        <v>10</v>
      </c>
      <c r="E32" s="43">
        <f>E9+E10-E15</f>
        <v>-90492.497300000003</v>
      </c>
      <c r="F32" s="15"/>
      <c r="G32" s="15"/>
    </row>
    <row r="35" spans="2:5">
      <c r="B35" s="44"/>
      <c r="C35" s="45"/>
      <c r="D35" s="46"/>
      <c r="E35" s="47"/>
    </row>
    <row r="36" spans="2:5">
      <c r="B36" s="48"/>
      <c r="C36" s="49"/>
      <c r="D36" s="50"/>
      <c r="E36" s="47"/>
    </row>
    <row r="37" spans="2:5">
      <c r="B37" s="51"/>
      <c r="C37" s="49"/>
      <c r="D37" s="50"/>
      <c r="E37" s="47"/>
    </row>
    <row r="38" spans="2:5">
      <c r="B38" s="51"/>
      <c r="C38" s="49"/>
      <c r="D38" s="50"/>
      <c r="E38" s="47"/>
    </row>
    <row r="39" spans="2:5">
      <c r="B39" s="44"/>
      <c r="C39" s="52"/>
      <c r="D39" s="50"/>
      <c r="E39" s="47"/>
    </row>
    <row r="40" spans="2:5">
      <c r="B40" s="53"/>
      <c r="C40" s="52"/>
      <c r="D40" s="50"/>
      <c r="E40" s="47"/>
    </row>
    <row r="41" spans="2:5">
      <c r="B41" s="48"/>
      <c r="C41" s="49"/>
      <c r="D41" s="49"/>
      <c r="E41" s="47"/>
    </row>
    <row r="42" spans="2:5">
      <c r="B42" s="44"/>
      <c r="C42" s="49"/>
      <c r="D42" s="54"/>
      <c r="E42" s="54"/>
    </row>
  </sheetData>
  <mergeCells count="3">
    <mergeCell ref="A2:E2"/>
    <mergeCell ref="A3:E3"/>
    <mergeCell ref="A4:E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30"/>
  <sheetViews>
    <sheetView tabSelected="1" workbookViewId="0">
      <selection activeCell="B12" sqref="B12"/>
    </sheetView>
  </sheetViews>
  <sheetFormatPr defaultRowHeight="12.75"/>
  <cols>
    <col min="1" max="1" width="6" style="1" customWidth="1"/>
    <col min="2" max="2" width="46" style="1" customWidth="1"/>
    <col min="3" max="3" width="12.140625" style="1" customWidth="1"/>
    <col min="4" max="16384" width="9.140625" style="1"/>
  </cols>
  <sheetData>
    <row r="2" spans="1:3">
      <c r="A2" s="55" t="s">
        <v>0</v>
      </c>
      <c r="B2" s="55"/>
      <c r="C2" s="55"/>
    </row>
    <row r="3" spans="1:3">
      <c r="A3" s="55" t="s">
        <v>48</v>
      </c>
      <c r="B3" s="55"/>
      <c r="C3" s="55"/>
    </row>
    <row r="4" spans="1:3">
      <c r="A4" s="55" t="s">
        <v>2</v>
      </c>
      <c r="B4" s="55"/>
      <c r="C4" s="55"/>
    </row>
    <row r="5" spans="1:3">
      <c r="A5" s="2"/>
      <c r="B5" s="2"/>
      <c r="C5" s="2"/>
    </row>
    <row r="7" spans="1:3" ht="102">
      <c r="A7" s="3" t="s">
        <v>3</v>
      </c>
      <c r="B7" s="3" t="s">
        <v>4</v>
      </c>
      <c r="C7" s="3" t="s">
        <v>49</v>
      </c>
    </row>
    <row r="8" spans="1:3">
      <c r="A8" s="3"/>
      <c r="B8" s="3"/>
      <c r="C8" s="5"/>
    </row>
    <row r="9" spans="1:3" ht="25.5">
      <c r="A9" s="20" t="s">
        <v>50</v>
      </c>
      <c r="B9" s="21" t="s">
        <v>24</v>
      </c>
      <c r="C9" s="22">
        <v>4791.7700000000004</v>
      </c>
    </row>
    <row r="10" spans="1:3" ht="25.5">
      <c r="A10" s="20" t="s">
        <v>51</v>
      </c>
      <c r="B10" s="21" t="s">
        <v>27</v>
      </c>
      <c r="C10" s="22">
        <v>54574.42</v>
      </c>
    </row>
    <row r="11" spans="1:3">
      <c r="A11" s="20" t="s">
        <v>52</v>
      </c>
      <c r="B11" s="21" t="s">
        <v>54</v>
      </c>
      <c r="C11" s="24">
        <v>116321.24</v>
      </c>
    </row>
    <row r="12" spans="1:3">
      <c r="A12" s="20" t="s">
        <v>53</v>
      </c>
      <c r="B12" s="21" t="s">
        <v>45</v>
      </c>
      <c r="C12" s="18">
        <v>12730.28</v>
      </c>
    </row>
    <row r="22" spans="2:3">
      <c r="B22" s="44"/>
      <c r="C22" s="47"/>
    </row>
    <row r="23" spans="2:3">
      <c r="B23" s="48"/>
      <c r="C23" s="47"/>
    </row>
    <row r="24" spans="2:3">
      <c r="B24" s="44"/>
      <c r="C24" s="47"/>
    </row>
    <row r="25" spans="2:3">
      <c r="B25" s="48"/>
      <c r="C25" s="47"/>
    </row>
    <row r="26" spans="2:3">
      <c r="B26" s="48"/>
      <c r="C26" s="47"/>
    </row>
    <row r="27" spans="2:3">
      <c r="B27" s="51"/>
      <c r="C27" s="47"/>
    </row>
    <row r="28" spans="2:3">
      <c r="B28" s="48"/>
      <c r="C28" s="47"/>
    </row>
    <row r="29" spans="2:3">
      <c r="B29" s="48"/>
      <c r="C29" s="47"/>
    </row>
    <row r="30" spans="2:3">
      <c r="B30" s="44"/>
      <c r="C30" s="54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8марта,52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RePack by SPecialiST</cp:lastModifiedBy>
  <dcterms:created xsi:type="dcterms:W3CDTF">2014-03-14T06:04:26Z</dcterms:created>
  <dcterms:modified xsi:type="dcterms:W3CDTF">2014-03-28T07:42:38Z</dcterms:modified>
</cp:coreProperties>
</file>