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ул. Гагарина, д. 12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28" i="1"/>
  <c r="E27"/>
  <c r="E25"/>
  <c r="E21" s="1"/>
  <c r="D25"/>
  <c r="E23"/>
  <c r="E22"/>
  <c r="E11"/>
  <c r="E30" s="1"/>
  <c r="E15" l="1"/>
  <c r="E31" s="1"/>
</calcChain>
</file>

<file path=xl/sharedStrings.xml><?xml version="1.0" encoding="utf-8"?>
<sst xmlns="http://schemas.openxmlformats.org/spreadsheetml/2006/main" count="76" uniqueCount="53">
  <si>
    <t>Информация о выполненных работах на МКД по</t>
  </si>
  <si>
    <t>ул. Гагарина, д. 12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</si>
  <si>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</si>
  <si>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</si>
  <si>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</si>
  <si>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</si>
  <si>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</si>
  <si>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</si>
  <si>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</si>
  <si>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</si>
  <si>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</si>
  <si>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</si>
  <si>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</si>
  <si>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</si>
  <si>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</si>
  <si>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</si>
  <si>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</si>
  <si>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</si>
  <si>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</si>
  <si>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</si>
  <si>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</si>
  <si>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</si>
  <si>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</si>
  <si>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опломбирование ПУ тепла</t>
  </si>
  <si>
    <t>3.2.</t>
  </si>
  <si>
    <t xml:space="preserve">  - санитарное содержание (уборка придомовой территории и подъездов)</t>
  </si>
  <si>
    <t>кв.м.</t>
  </si>
  <si>
    <t xml:space="preserve">   - вывоз мусора</t>
  </si>
  <si>
    <t>инвентарь</t>
  </si>
  <si>
    <t>3.3.</t>
  </si>
  <si>
    <t xml:space="preserve">  - текущий ремонт, в том числе:  </t>
  </si>
  <si>
    <t xml:space="preserve">  - ремонт водопровода, отопления, ревизия и ремонт запорной арматуры</t>
  </si>
  <si>
    <t>м</t>
  </si>
  <si>
    <t xml:space="preserve">  - ремонт электроосвещения</t>
  </si>
  <si>
    <t>шт.</t>
  </si>
  <si>
    <t xml:space="preserve">  - гидравлические испытания</t>
  </si>
  <si>
    <t xml:space="preserve">  - ремонт кровли</t>
  </si>
  <si>
    <t xml:space="preserve">  - ремонт канализации</t>
  </si>
  <si>
    <t xml:space="preserve">  - разные работы (закрытие подвальных окон, монтаж ограждения</t>
  </si>
  <si>
    <t xml:space="preserve">   - материалы</t>
  </si>
  <si>
    <t>техническое обслуживание дымоходов и вентиляционных каналов (прочистка дымохода)</t>
  </si>
  <si>
    <t>3.4.</t>
  </si>
  <si>
    <t xml:space="preserve">   - услуги управления</t>
  </si>
  <si>
    <t>4.</t>
  </si>
  <si>
    <t>Остаток денежных средств на 01.01.2014 г.</t>
  </si>
  <si>
    <t xml:space="preserve">  - услуги управления</t>
  </si>
  <si>
    <t>ул. Гагарина, д.12</t>
  </si>
  <si>
    <t>ул. Гагарина,дом12  Структура затрат по статье "Содержание и ремонт МКД"</t>
  </si>
  <si>
    <t>1</t>
  </si>
  <si>
    <t>2</t>
  </si>
  <si>
    <t>3</t>
  </si>
  <si>
    <t>4</t>
  </si>
  <si>
    <t xml:space="preserve">  - текущий ремонт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</si>
</sst>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ул. Гагарина,дом12 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ул. Гагарина,дом12 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  <c:showLeaderLines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14781.07</c:v>
                </c:pt>
                <c:pt idx="2">
                  <c:v>78656</c:v>
                </c:pt>
                <c:pt idx="3">
                  <c:v>151805</c:v>
                </c:pt>
                <c:pt idx="4">
                  <c:v>43949.35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6</xdr:row>
      <xdr:rowOff>1362074</xdr:rowOff>
    </xdr:from>
    <xdr:to>
      <xdr:col>15</xdr:col>
      <xdr:colOff>19049</xdr:colOff>
      <xdr:row>32</xdr:row>
      <xdr:rowOff>133349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6">
    <tabColor rgb="FFFFFF00"/>
  </sheetPr>
  <dimension ref="A2:I40"/>
  <sheetViews>
    <sheetView tabSelected="1" topLeftCell="A4" workbookViewId="0">
      <selection activeCell="G16" sqref="G16:I16"/>
    </sheetView>
  </sheetViews>
  <sheetFormatPr defaultRowHeight="12.75"/>
  <cols>
    <col min="1" max="1" width="5.42578125" style="1" customWidth="1"/>
    <col min="2" max="2" width="45.42578125" style="1" customWidth="1"/>
    <col min="3" max="4" width="9.140625" style="1"/>
    <col min="5" max="5" width="14.140625" style="1" customWidth="1"/>
    <col min="6" max="6" width="9.85546875" style="1" bestFit="1" customWidth="1"/>
    <col min="7" max="7" width="10.140625" style="1" bestFit="1" customWidth="1"/>
    <col min="8" max="16384" width="9.140625" style="1"/>
  </cols>
  <sheetData>
    <row r="2" spans="1:9">
      <c r="A2" s="54" t="s">
        <v>0</v>
      </c>
      <c r="B2" s="54"/>
      <c r="C2" s="54"/>
      <c r="D2" s="54"/>
      <c r="E2" s="54"/>
    </row>
    <row r="3" spans="1:9">
      <c r="A3" s="54" t="s">
        <v>1</v>
      </c>
      <c r="B3" s="54"/>
      <c r="C3" s="54"/>
      <c r="D3" s="54"/>
      <c r="E3" s="54"/>
    </row>
    <row r="4" spans="1:9">
      <c r="A4" s="54" t="s">
        <v>2</v>
      </c>
      <c r="B4" s="54"/>
      <c r="C4" s="54"/>
      <c r="D4" s="54"/>
      <c r="E4" s="54"/>
    </row>
    <row r="5" spans="1:9">
      <c r="A5" s="2"/>
      <c r="B5" s="2"/>
      <c r="C5" s="2"/>
      <c r="D5" s="2"/>
      <c r="E5" s="2"/>
    </row>
    <row r="8" spans="1:9" ht="38.25">
      <c r="A8" s="3" t="s">
        <v>3</v>
      </c>
      <c r="B8" s="3" t="s">
        <v>4</v>
      </c>
      <c r="C8" s="3" t="s">
        <v>5</v>
      </c>
      <c r="D8" s="3" t="s">
        <v>6</v>
      </c>
      <c r="E8" s="3" t="s">
        <v>7</v>
      </c>
    </row>
    <row r="9" spans="1:9">
      <c r="A9" s="3">
        <v>1</v>
      </c>
      <c r="B9" s="3">
        <v>2</v>
      </c>
      <c r="C9" s="4">
        <v>3</v>
      </c>
      <c r="D9" s="5">
        <v>4</v>
      </c>
      <c r="E9" s="5">
        <v>5</v>
      </c>
    </row>
    <row r="10" spans="1:9" ht="25.5">
      <c r="A10" s="6" t="s">
        <v>8</v>
      </c>
      <c r="B10" s="7" t="s">
        <v>9</v>
      </c>
      <c r="C10" s="8" t="s">
        <v>10</v>
      </c>
      <c r="D10" s="8" t="s">
        <v>10</v>
      </c>
      <c r="E10" s="9">
        <v>-96527.77</v>
      </c>
    </row>
    <row r="11" spans="1:9">
      <c r="A11" s="10" t="s">
        <v>11</v>
      </c>
      <c r="B11" s="11" t="s">
        <v>12</v>
      </c>
      <c r="C11" s="12"/>
      <c r="D11" s="13"/>
      <c r="E11" s="14">
        <f>E12+E13+E14</f>
        <v>338071.89</v>
      </c>
    </row>
    <row r="12" spans="1:9" ht="25.5">
      <c r="A12" s="3" t="s">
        <v>13</v>
      </c>
      <c r="B12" s="15" t="s">
        <v>14</v>
      </c>
      <c r="C12" s="16" t="s">
        <v>10</v>
      </c>
      <c r="D12" s="16" t="s">
        <v>10</v>
      </c>
      <c r="E12" s="17">
        <v>338071.89</v>
      </c>
    </row>
    <row r="13" spans="1:9" ht="25.5">
      <c r="A13" s="3" t="s">
        <v>15</v>
      </c>
      <c r="B13" s="15" t="s">
        <v>16</v>
      </c>
      <c r="C13" s="16" t="s">
        <v>10</v>
      </c>
      <c r="D13" s="16" t="s">
        <v>10</v>
      </c>
      <c r="E13" s="17">
        <v>0</v>
      </c>
    </row>
    <row r="14" spans="1:9">
      <c r="A14" s="3" t="s">
        <v>17</v>
      </c>
      <c r="B14" s="15" t="s">
        <v>18</v>
      </c>
      <c r="C14" s="16" t="s">
        <v>10</v>
      </c>
      <c r="D14" s="16" t="s">
        <v>10</v>
      </c>
      <c r="E14" s="17">
        <v>0</v>
      </c>
    </row>
    <row r="15" spans="1:9">
      <c r="A15" s="18" t="s">
        <v>19</v>
      </c>
      <c r="B15" s="11" t="s">
        <v>20</v>
      </c>
      <c r="C15" s="12"/>
      <c r="D15" s="13"/>
      <c r="E15" s="14">
        <f>E16+E17+E18+E19+E20+E21+E30</f>
        <v>289191.41570000001</v>
      </c>
      <c r="F15" s="19"/>
      <c r="G15" s="19"/>
    </row>
    <row r="16" spans="1:9" ht="25.5">
      <c r="A16" s="20" t="s">
        <v>21</v>
      </c>
      <c r="B16" s="21" t="s">
        <v>22</v>
      </c>
      <c r="C16" s="16" t="s">
        <v>10</v>
      </c>
      <c r="D16" s="16" t="s">
        <v>10</v>
      </c>
      <c r="E16" s="22">
        <v>14369.41</v>
      </c>
      <c r="G16" s="19"/>
      <c r="I16" s="19"/>
    </row>
    <row r="17" spans="1:7">
      <c r="A17" s="20"/>
      <c r="B17" s="21" t="s">
        <v>23</v>
      </c>
      <c r="C17" s="16"/>
      <c r="D17" s="16"/>
      <c r="E17" s="22">
        <v>411.66</v>
      </c>
    </row>
    <row r="18" spans="1:7" ht="25.5">
      <c r="A18" s="20" t="s">
        <v>24</v>
      </c>
      <c r="B18" s="21" t="s">
        <v>25</v>
      </c>
      <c r="C18" s="23" t="s">
        <v>26</v>
      </c>
      <c r="D18" s="23">
        <v>3298.08</v>
      </c>
      <c r="E18" s="22">
        <v>76375.08</v>
      </c>
    </row>
    <row r="19" spans="1:7">
      <c r="A19" s="20"/>
      <c r="B19" s="24" t="s">
        <v>27</v>
      </c>
      <c r="C19" s="23"/>
      <c r="D19" s="25"/>
      <c r="E19" s="22">
        <v>995.39</v>
      </c>
    </row>
    <row r="20" spans="1:7">
      <c r="A20" s="20"/>
      <c r="B20" s="24" t="s">
        <v>28</v>
      </c>
      <c r="C20" s="23"/>
      <c r="D20" s="25"/>
      <c r="E20" s="22">
        <v>1285.53</v>
      </c>
    </row>
    <row r="21" spans="1:7">
      <c r="A21" s="20" t="s">
        <v>29</v>
      </c>
      <c r="B21" s="21" t="s">
        <v>30</v>
      </c>
      <c r="C21" s="16" t="s">
        <v>10</v>
      </c>
      <c r="D21" s="16"/>
      <c r="E21" s="26">
        <f>E22+E23+E24+E25+E27+E28+E29</f>
        <v>151805</v>
      </c>
    </row>
    <row r="22" spans="1:7" ht="25.5">
      <c r="A22" s="20"/>
      <c r="B22" s="27" t="s">
        <v>31</v>
      </c>
      <c r="C22" s="23" t="s">
        <v>32</v>
      </c>
      <c r="D22" s="28">
        <v>7</v>
      </c>
      <c r="E22" s="29">
        <f>14610+226.63+2933+2963.54+1814</f>
        <v>22547.17</v>
      </c>
      <c r="G22" s="19"/>
    </row>
    <row r="23" spans="1:7" ht="14.25" customHeight="1">
      <c r="A23" s="20"/>
      <c r="B23" s="30" t="s">
        <v>33</v>
      </c>
      <c r="C23" s="31" t="s">
        <v>34</v>
      </c>
      <c r="D23" s="32">
        <v>1</v>
      </c>
      <c r="E23" s="29">
        <f>6701.21+415+2007.6</f>
        <v>9123.81</v>
      </c>
    </row>
    <row r="24" spans="1:7">
      <c r="A24" s="20"/>
      <c r="B24" s="27" t="s">
        <v>35</v>
      </c>
      <c r="C24" s="33" t="s">
        <v>32</v>
      </c>
      <c r="D24" s="32">
        <v>1825</v>
      </c>
      <c r="E24" s="29">
        <v>40431</v>
      </c>
    </row>
    <row r="25" spans="1:7">
      <c r="A25" s="20"/>
      <c r="B25" s="30" t="s">
        <v>36</v>
      </c>
      <c r="C25" s="31" t="s">
        <v>26</v>
      </c>
      <c r="D25" s="31">
        <f>88+86</f>
        <v>174</v>
      </c>
      <c r="E25" s="29">
        <f>9245+9409</f>
        <v>18654</v>
      </c>
    </row>
    <row r="26" spans="1:7">
      <c r="A26" s="20"/>
      <c r="B26" s="30" t="s">
        <v>37</v>
      </c>
      <c r="C26" s="31" t="s">
        <v>32</v>
      </c>
      <c r="D26" s="31"/>
      <c r="E26" s="29"/>
    </row>
    <row r="27" spans="1:7" ht="25.5">
      <c r="A27" s="20"/>
      <c r="B27" s="34" t="s">
        <v>38</v>
      </c>
      <c r="C27" s="31"/>
      <c r="D27" s="31"/>
      <c r="E27" s="29">
        <f>489+3457+3190.16</f>
        <v>7136.16</v>
      </c>
    </row>
    <row r="28" spans="1:7">
      <c r="A28" s="20"/>
      <c r="B28" s="35" t="s">
        <v>39</v>
      </c>
      <c r="C28" s="36"/>
      <c r="D28" s="36"/>
      <c r="E28" s="37">
        <f>6440.79+7178.37+13305.84+10082.46+10705.4</f>
        <v>47712.86</v>
      </c>
    </row>
    <row r="29" spans="1:7" ht="30" customHeight="1">
      <c r="A29" s="20"/>
      <c r="B29" s="38" t="s">
        <v>40</v>
      </c>
      <c r="C29" s="31" t="s">
        <v>34</v>
      </c>
      <c r="D29" s="39">
        <v>31</v>
      </c>
      <c r="E29" s="39">
        <v>6200</v>
      </c>
    </row>
    <row r="30" spans="1:7">
      <c r="A30" s="20" t="s">
        <v>41</v>
      </c>
      <c r="B30" s="21" t="s">
        <v>42</v>
      </c>
      <c r="C30" s="16" t="s">
        <v>10</v>
      </c>
      <c r="D30" s="16"/>
      <c r="E30" s="40">
        <f>E11*0.13</f>
        <v>43949.345700000005</v>
      </c>
    </row>
    <row r="31" spans="1:7">
      <c r="A31" s="6" t="s">
        <v>43</v>
      </c>
      <c r="B31" s="7" t="s">
        <v>44</v>
      </c>
      <c r="C31" s="41" t="s">
        <v>10</v>
      </c>
      <c r="D31" s="41" t="s">
        <v>10</v>
      </c>
      <c r="E31" s="42">
        <f>E10+E11-E15</f>
        <v>-47647.295700000017</v>
      </c>
      <c r="F31" s="19"/>
    </row>
    <row r="33" spans="2:5">
      <c r="B33" s="43"/>
      <c r="C33" s="44"/>
      <c r="D33" s="45"/>
      <c r="E33" s="46"/>
    </row>
    <row r="34" spans="2:5">
      <c r="B34" s="47"/>
      <c r="C34" s="48"/>
      <c r="D34" s="49"/>
      <c r="E34" s="46"/>
    </row>
    <row r="35" spans="2:5">
      <c r="B35" s="43"/>
      <c r="C35" s="50"/>
      <c r="D35" s="49"/>
      <c r="E35" s="46"/>
    </row>
    <row r="36" spans="2:5">
      <c r="B36" s="47"/>
      <c r="C36" s="48"/>
      <c r="D36" s="48"/>
      <c r="E36" s="46"/>
    </row>
    <row r="37" spans="2:5">
      <c r="B37" s="47"/>
      <c r="C37" s="48"/>
      <c r="D37" s="48"/>
      <c r="E37" s="46"/>
    </row>
    <row r="38" spans="2:5">
      <c r="B38" s="51"/>
      <c r="C38" s="48"/>
      <c r="D38" s="48"/>
      <c r="E38" s="46"/>
    </row>
    <row r="39" spans="2:5">
      <c r="B39" s="47"/>
      <c r="C39" s="48"/>
      <c r="D39" s="48"/>
      <c r="E39" s="46"/>
    </row>
    <row r="40" spans="2:5">
      <c r="B40" s="43"/>
      <c r="C40" s="48"/>
      <c r="D40" s="52"/>
      <c r="E40" s="52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workbookViewId="0">
      <selection activeCell="B12" sqref="B12"/>
    </sheetView>
  </sheetViews>
  <sheetFormatPr defaultRowHeight="12.75"/>
  <cols>
    <col min="1" max="1" width="6" style="1" customWidth="1"/>
    <col min="2" max="2" width="46" style="1" customWidth="1"/>
    <col min="3" max="3" width="12.140625" style="1" customWidth="1"/>
    <col min="4" max="16384" width="9.140625" style="1"/>
  </cols>
  <sheetData>
    <row r="2" spans="1:3">
      <c r="A2" s="54" t="s">
        <v>0</v>
      </c>
      <c r="B2" s="54"/>
      <c r="C2" s="54"/>
    </row>
    <row r="3" spans="1:3">
      <c r="A3" s="54" t="s">
        <v>46</v>
      </c>
      <c r="B3" s="54"/>
      <c r="C3" s="54"/>
    </row>
    <row r="4" spans="1:3">
      <c r="A4" s="54" t="s">
        <v>2</v>
      </c>
      <c r="B4" s="54"/>
      <c r="C4" s="54"/>
    </row>
    <row r="5" spans="1:3">
      <c r="A5" s="53"/>
      <c r="B5" s="53"/>
      <c r="C5" s="53"/>
    </row>
    <row r="7" spans="1:3" ht="114.75">
      <c r="A7" s="3" t="s">
        <v>3</v>
      </c>
      <c r="B7" s="3" t="s">
        <v>4</v>
      </c>
      <c r="C7" s="3" t="s">
        <v>47</v>
      </c>
    </row>
    <row r="8" spans="1:3">
      <c r="A8" s="3"/>
      <c r="B8" s="3"/>
      <c r="C8" s="5"/>
    </row>
    <row r="9" spans="1:3" ht="25.5">
      <c r="A9" s="20" t="s">
        <v>48</v>
      </c>
      <c r="B9" s="21" t="s">
        <v>22</v>
      </c>
      <c r="C9" s="22">
        <v>14781.07</v>
      </c>
    </row>
    <row r="10" spans="1:3" ht="25.5">
      <c r="A10" s="20" t="s">
        <v>49</v>
      </c>
      <c r="B10" s="21" t="s">
        <v>25</v>
      </c>
      <c r="C10" s="22">
        <v>78656</v>
      </c>
    </row>
    <row r="11" spans="1:3">
      <c r="A11" s="20" t="s">
        <v>50</v>
      </c>
      <c r="B11" s="21" t="s">
        <v>52</v>
      </c>
      <c r="C11" s="26">
        <v>151805</v>
      </c>
    </row>
    <row r="12" spans="1:3">
      <c r="A12" s="20" t="s">
        <v>51</v>
      </c>
      <c r="B12" s="21" t="s">
        <v>45</v>
      </c>
      <c r="C12" s="40">
        <v>43949.35</v>
      </c>
    </row>
    <row r="22" spans="2:3">
      <c r="B22" s="43"/>
      <c r="C22" s="46"/>
    </row>
    <row r="23" spans="2:3">
      <c r="B23" s="47"/>
      <c r="C23" s="46"/>
    </row>
    <row r="24" spans="2:3">
      <c r="B24" s="43"/>
      <c r="C24" s="46"/>
    </row>
    <row r="25" spans="2:3">
      <c r="B25" s="47"/>
      <c r="C25" s="46"/>
    </row>
    <row r="26" spans="2:3">
      <c r="B26" s="47"/>
      <c r="C26" s="46"/>
    </row>
    <row r="27" spans="2:3">
      <c r="B27" s="51"/>
      <c r="C27" s="46"/>
    </row>
    <row r="28" spans="2:3">
      <c r="B28" s="47"/>
      <c r="C28" s="46"/>
    </row>
    <row r="29" spans="2:3">
      <c r="B29" s="47"/>
      <c r="C29" s="46"/>
    </row>
    <row r="30" spans="2:3">
      <c r="B30" s="43"/>
      <c r="C30" s="52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ул. Гагарина, д. 12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Валентина</cp:lastModifiedBy>
  <cp:lastPrinted>2014-04-01T08:02:59Z</cp:lastPrinted>
  <dcterms:created xsi:type="dcterms:W3CDTF">2014-03-14T06:18:40Z</dcterms:created>
  <dcterms:modified xsi:type="dcterms:W3CDTF">2014-04-01T08:04:03Z</dcterms:modified>
</cp:coreProperties>
</file>