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ул. Городовикова, д. 17" sheetId="1" r:id="rId1"/>
    <sheet name="диаграмма" sheetId="2" r:id="rId2"/>
  </sheets>
  <calcPr calcId="125725"/>
</workbook>
</file>

<file path=xl/calcChain.xml><?xml version="1.0" encoding="utf-8"?>
<calcChain xmlns="http://schemas.openxmlformats.org/spreadsheetml/2006/main">
  <c r="E30" i="1"/>
  <c r="E22"/>
  <c r="E28"/>
  <c r="E27"/>
  <c r="E26"/>
  <c r="E24"/>
  <c r="E23"/>
  <c r="E10"/>
  <c r="E29" s="1"/>
  <c r="E14" l="1"/>
</calcChain>
</file>

<file path=xl/sharedStrings.xml><?xml version="1.0" encoding="utf-8"?>
<sst xmlns="http://schemas.openxmlformats.org/spreadsheetml/2006/main" count="75" uniqueCount="52">
  <si>
    <t>Информация о выполненных работах на МКД по</t>
  </si>
  <si>
    <t>ул. Городовикова, д. 17</t>
  </si>
  <si>
    <t xml:space="preserve">  за 2013 год по состоянию на «31» декабря 2013 года</t>
  </si>
  <si>
    <t>№ п.п.</t>
  </si>
  <si>
    <t>Показатели</t>
  </si>
  <si>
    <t>Единица измерения</t>
  </si>
  <si>
    <t>Количество</t>
  </si>
  <si>
    <t>Отчетный период, руб.</t>
  </si>
  <si>
    <t>1.</t>
  </si>
  <si>
    <t>Остаток неиспользованных денежных средств на 01.01.2013 г.</t>
  </si>
  <si>
    <t xml:space="preserve"> - </t>
  </si>
  <si>
    <t>2.</t>
  </si>
  <si>
    <t>Начислено</t>
  </si>
  <si>
    <t>2.1.</t>
  </si>
  <si>
    <t xml:space="preserve">  - плата за содержание и ремонт (жилые помещения)</t>
  </si>
  <si>
    <t>2.2.</t>
  </si>
  <si>
    <t xml:space="preserve">  - плата за содержание и ремонт (нежилые помещения)</t>
  </si>
  <si>
    <t>2.3.</t>
  </si>
  <si>
    <t xml:space="preserve">  - передача в пользование общего имущества</t>
  </si>
  <si>
    <t>3.</t>
  </si>
  <si>
    <t>Фактически проведенные работы:</t>
  </si>
  <si>
    <t>3.1.</t>
  </si>
  <si>
    <t xml:space="preserve">  - техническое обслуживание и содержание общедомового имущества</t>
  </si>
  <si>
    <t>техническое обслуживание газопроводов</t>
  </si>
  <si>
    <t>опломбирование ПУ тепла</t>
  </si>
  <si>
    <t>3.2.</t>
  </si>
  <si>
    <t xml:space="preserve">  - санитарное содержание (уборка придомовой территории и подъездов)</t>
  </si>
  <si>
    <t>кв.м.</t>
  </si>
  <si>
    <t xml:space="preserve">  - газонокошение</t>
  </si>
  <si>
    <t>инвентарь</t>
  </si>
  <si>
    <t xml:space="preserve">   - вывоз КГМ</t>
  </si>
  <si>
    <t>3.3.</t>
  </si>
  <si>
    <t xml:space="preserve">  - текущий ремонт, в том числе:  </t>
  </si>
  <si>
    <t xml:space="preserve">  - ремонт отопления, водопровода,ревизия и ремонт запорной арматуры</t>
  </si>
  <si>
    <t>м</t>
  </si>
  <si>
    <t xml:space="preserve">  - ремонт электроосвещения, работы по измерениям на линиях электропередач                         </t>
  </si>
  <si>
    <t>шт.</t>
  </si>
  <si>
    <t>- ремонт подъездов</t>
  </si>
  <si>
    <t>- разные работы (ремонт малых форм, усиление балконной плиты)</t>
  </si>
  <si>
    <t xml:space="preserve">   - материалы</t>
  </si>
  <si>
    <t>техническое обслуживание дымоходов и вентиляционных каналов (прочистка дымохода)</t>
  </si>
  <si>
    <t>3.4.</t>
  </si>
  <si>
    <t xml:space="preserve">  - услуги управления</t>
  </si>
  <si>
    <t>4.</t>
  </si>
  <si>
    <t>Остаток денежных средств на 01.01.2014 г.</t>
  </si>
  <si>
    <t>ул. Городовикова, д.17</t>
  </si>
  <si>
    <t>ул. Городовикова,дом 17 Структура затрат по статье "Содержание и ремонт МКД"</t>
  </si>
  <si>
    <t>1</t>
  </si>
  <si>
    <t>2</t>
  </si>
  <si>
    <t>3</t>
  </si>
  <si>
    <t>4</t>
  </si>
  <si>
    <t xml:space="preserve">  - текущий ремонт 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</si>
</sst>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9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0"/>
      <color rgb="FFFF0000"/>
      <name val="Tahoma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/>
    <xf numFmtId="2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0" fontId="2" fillId="2" borderId="1" xfId="0" applyFont="1" applyFill="1" applyBorder="1" applyAlignment="1">
      <alignment vertical="top" wrapText="1"/>
    </xf>
    <xf numFmtId="4" fontId="6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4" fontId="6" fillId="0" borderId="0" xfId="0" applyNumberFormat="1" applyFont="1" applyFill="1" applyBorder="1" applyAlignment="1">
      <alignment horizontal="center" vertical="top" wrapText="1"/>
    </xf>
    <xf numFmtId="4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ул. Городовикова,дом 17 </a:t>
            </a:r>
          </a:p>
          <a:p>
            <a:pPr>
              <a:defRPr/>
            </a:pPr>
            <a:r>
              <a:rPr lang="ru-RU"/>
              <a:t>Структура затрат по статье "Содержание и ремонт МКД"</a:t>
            </a:r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диаграмма!$C$7</c:f>
              <c:strCache>
                <c:ptCount val="1"/>
                <c:pt idx="0">
                  <c:v>ул. Городовикова,дом 17 Структура затрат по статье "Содержание и ремонт МКД"</c:v>
                </c:pt>
              </c:strCache>
            </c:strRef>
          </c:tx>
          <c:dLbls>
            <c:dLblPos val="inEnd"/>
            <c:showPercent val="1"/>
            <c:showLeaderLines val="1"/>
          </c:dLbls>
          <c:cat>
            <c:multiLvlStrRef>
              <c:f>диаграмма!$A$8:$B$12</c:f>
              <c:multiLvlStrCache>
                <c:ptCount val="5"/>
                <c:lvl>
                  <c:pt idx="1">
                    <c:v>  - техническое обслуживание и содержание общедомового имущества</c:v>
                  </c:pt>
                  <c:pt idx="2">
                    <c:v>  - санитарное содержание (уборка придомовой территории и подъездов)</c:v>
                  </c:pt>
                  <c:pt idx="3">
                    <c:v>  - текущий ремонт  </c:v>
                  </c:pt>
                  <c:pt idx="4">
                    <c:v>  - услуги управления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</c:lvl>
              </c:multiLvlStrCache>
            </c:multiLvlStrRef>
          </c:cat>
          <c:val>
            <c:numRef>
              <c:f>диаграмма!$C$8:$C$12</c:f>
              <c:numCache>
                <c:formatCode>#,##0.00</c:formatCode>
                <c:ptCount val="5"/>
                <c:pt idx="1">
                  <c:v>9249.9500000000007</c:v>
                </c:pt>
                <c:pt idx="2">
                  <c:v>114789.53</c:v>
                </c:pt>
                <c:pt idx="3">
                  <c:v>182508</c:v>
                </c:pt>
                <c:pt idx="4">
                  <c:v>23213.74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247649</xdr:colOff>
      <xdr:row>6</xdr:row>
      <xdr:rowOff>1362074</xdr:rowOff>
    </xdr:from>
    <xdr:to>
      <xdr:col>15</xdr:col>
      <xdr:colOff>19049</xdr:colOff>
      <xdr:row>31</xdr:row>
      <xdr:rowOff>161924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2">
    <tabColor rgb="FFFFFF00"/>
  </sheetPr>
  <dimension ref="A2:I41"/>
  <sheetViews>
    <sheetView tabSelected="1" workbookViewId="0">
      <selection activeCell="G11" sqref="G11:J12"/>
    </sheetView>
  </sheetViews>
  <sheetFormatPr defaultRowHeight="12.75"/>
  <cols>
    <col min="1" max="1" width="6" style="1" customWidth="1"/>
    <col min="2" max="2" width="43" style="1" customWidth="1"/>
    <col min="3" max="3" width="9.140625" style="1"/>
    <col min="4" max="4" width="10.42578125" style="1" bestFit="1" customWidth="1"/>
    <col min="5" max="5" width="12.42578125" style="1" customWidth="1"/>
    <col min="6" max="6" width="9.140625" style="1"/>
    <col min="7" max="7" width="10.140625" style="1" bestFit="1" customWidth="1"/>
    <col min="8" max="8" width="9.140625" style="1"/>
    <col min="9" max="9" width="10.140625" style="1" bestFit="1" customWidth="1"/>
    <col min="10" max="16384" width="9.140625" style="1"/>
  </cols>
  <sheetData>
    <row r="2" spans="1:9">
      <c r="A2" s="64" t="s">
        <v>0</v>
      </c>
      <c r="B2" s="64"/>
      <c r="C2" s="64"/>
      <c r="D2" s="64"/>
      <c r="E2" s="64"/>
    </row>
    <row r="3" spans="1:9" ht="12.75" customHeight="1">
      <c r="A3" s="64" t="s">
        <v>1</v>
      </c>
      <c r="B3" s="64"/>
      <c r="C3" s="64"/>
      <c r="D3" s="64"/>
      <c r="E3" s="64"/>
    </row>
    <row r="4" spans="1:9">
      <c r="A4" s="64" t="s">
        <v>2</v>
      </c>
      <c r="B4" s="64"/>
      <c r="C4" s="64"/>
      <c r="D4" s="64"/>
      <c r="E4" s="64"/>
    </row>
    <row r="5" spans="1:9">
      <c r="A5" s="2"/>
      <c r="B5" s="2"/>
      <c r="C5" s="2"/>
      <c r="D5" s="2"/>
      <c r="E5" s="2"/>
    </row>
    <row r="7" spans="1:9" ht="38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</row>
    <row r="8" spans="1:9">
      <c r="A8" s="3">
        <v>1</v>
      </c>
      <c r="B8" s="3">
        <v>2</v>
      </c>
      <c r="C8" s="4">
        <v>3</v>
      </c>
      <c r="D8" s="5">
        <v>4</v>
      </c>
      <c r="E8" s="5">
        <v>5</v>
      </c>
    </row>
    <row r="9" spans="1:9" ht="25.5">
      <c r="A9" s="6" t="s">
        <v>8</v>
      </c>
      <c r="B9" s="7" t="s">
        <v>9</v>
      </c>
      <c r="C9" s="8" t="s">
        <v>10</v>
      </c>
      <c r="D9" s="8" t="s">
        <v>10</v>
      </c>
      <c r="E9" s="60">
        <v>-68083.02</v>
      </c>
    </row>
    <row r="10" spans="1:9">
      <c r="A10" s="9" t="s">
        <v>11</v>
      </c>
      <c r="B10" s="10" t="s">
        <v>12</v>
      </c>
      <c r="C10" s="11"/>
      <c r="D10" s="12"/>
      <c r="E10" s="61">
        <f>E11+E12+E13</f>
        <v>178567.23</v>
      </c>
    </row>
    <row r="11" spans="1:9" ht="25.5">
      <c r="A11" s="3" t="s">
        <v>13</v>
      </c>
      <c r="B11" s="13" t="s">
        <v>14</v>
      </c>
      <c r="C11" s="14" t="s">
        <v>10</v>
      </c>
      <c r="D11" s="14" t="s">
        <v>10</v>
      </c>
      <c r="E11" s="14">
        <v>178567.23</v>
      </c>
    </row>
    <row r="12" spans="1:9" ht="25.5">
      <c r="A12" s="3" t="s">
        <v>15</v>
      </c>
      <c r="B12" s="13" t="s">
        <v>16</v>
      </c>
      <c r="C12" s="14" t="s">
        <v>10</v>
      </c>
      <c r="D12" s="14" t="s">
        <v>10</v>
      </c>
      <c r="E12" s="14"/>
    </row>
    <row r="13" spans="1:9">
      <c r="A13" s="3" t="s">
        <v>17</v>
      </c>
      <c r="B13" s="13" t="s">
        <v>18</v>
      </c>
      <c r="C13" s="14" t="s">
        <v>10</v>
      </c>
      <c r="D13" s="14" t="s">
        <v>10</v>
      </c>
      <c r="E13" s="14"/>
    </row>
    <row r="14" spans="1:9">
      <c r="A14" s="16" t="s">
        <v>19</v>
      </c>
      <c r="B14" s="10" t="s">
        <v>20</v>
      </c>
      <c r="C14" s="11"/>
      <c r="D14" s="12"/>
      <c r="E14" s="61">
        <f>E15+E16+E17+E18+E19+E20+E21+E22+E29</f>
        <v>329761.21989999997</v>
      </c>
      <c r="F14" s="17"/>
      <c r="G14" s="17"/>
    </row>
    <row r="15" spans="1:9" ht="25.5">
      <c r="A15" s="18" t="s">
        <v>21</v>
      </c>
      <c r="B15" s="19" t="s">
        <v>22</v>
      </c>
      <c r="C15" s="14" t="s">
        <v>10</v>
      </c>
      <c r="D15" s="14" t="s">
        <v>10</v>
      </c>
      <c r="E15" s="32">
        <v>7590.93</v>
      </c>
      <c r="G15" s="17"/>
      <c r="I15" s="17"/>
    </row>
    <row r="16" spans="1:9">
      <c r="A16" s="18"/>
      <c r="B16" s="19" t="s">
        <v>23</v>
      </c>
      <c r="C16" s="14"/>
      <c r="D16" s="14"/>
      <c r="E16" s="32">
        <v>1362.45</v>
      </c>
    </row>
    <row r="17" spans="1:7">
      <c r="A17" s="18"/>
      <c r="B17" s="19" t="s">
        <v>24</v>
      </c>
      <c r="C17" s="14"/>
      <c r="D17" s="14"/>
      <c r="E17" s="32">
        <v>296.57</v>
      </c>
    </row>
    <row r="18" spans="1:7" ht="25.5">
      <c r="A18" s="18" t="s">
        <v>25</v>
      </c>
      <c r="B18" s="19" t="s">
        <v>26</v>
      </c>
      <c r="C18" s="21" t="s">
        <v>27</v>
      </c>
      <c r="D18" s="21">
        <v>2952.34</v>
      </c>
      <c r="E18" s="32">
        <v>109478.16</v>
      </c>
      <c r="G18" s="17"/>
    </row>
    <row r="19" spans="1:7">
      <c r="A19" s="18"/>
      <c r="B19" s="22" t="s">
        <v>28</v>
      </c>
      <c r="C19" s="23" t="s">
        <v>27</v>
      </c>
      <c r="D19" s="24">
        <v>1000</v>
      </c>
      <c r="E19" s="25">
        <v>3500</v>
      </c>
    </row>
    <row r="20" spans="1:7">
      <c r="A20" s="18"/>
      <c r="B20" s="19" t="s">
        <v>29</v>
      </c>
      <c r="C20" s="21"/>
      <c r="D20" s="21"/>
      <c r="E20" s="32">
        <v>1285.53</v>
      </c>
    </row>
    <row r="21" spans="1:7">
      <c r="A21" s="18"/>
      <c r="B21" s="19" t="s">
        <v>30</v>
      </c>
      <c r="C21" s="21"/>
      <c r="D21" s="21"/>
      <c r="E21" s="32">
        <v>525.84</v>
      </c>
    </row>
    <row r="22" spans="1:7">
      <c r="A22" s="18" t="s">
        <v>31</v>
      </c>
      <c r="B22" s="19" t="s">
        <v>32</v>
      </c>
      <c r="C22" s="14" t="s">
        <v>10</v>
      </c>
      <c r="D22" s="14"/>
      <c r="E22" s="62">
        <f>E23+E24+E25+E26+E27+E28</f>
        <v>182508</v>
      </c>
    </row>
    <row r="23" spans="1:7" ht="25.5">
      <c r="A23" s="18"/>
      <c r="B23" s="27" t="s">
        <v>33</v>
      </c>
      <c r="C23" s="21" t="s">
        <v>34</v>
      </c>
      <c r="D23" s="28"/>
      <c r="E23" s="29">
        <f>1293.17+1219.95</f>
        <v>2513.12</v>
      </c>
    </row>
    <row r="24" spans="1:7" ht="25.5">
      <c r="A24" s="18"/>
      <c r="B24" s="30" t="s">
        <v>35</v>
      </c>
      <c r="C24" s="21" t="s">
        <v>36</v>
      </c>
      <c r="D24" s="31">
        <v>9</v>
      </c>
      <c r="E24" s="32">
        <f>7297+2601+3415</f>
        <v>13313</v>
      </c>
    </row>
    <row r="25" spans="1:7">
      <c r="A25" s="18"/>
      <c r="B25" s="33" t="s">
        <v>37</v>
      </c>
      <c r="C25" s="21" t="s">
        <v>36</v>
      </c>
      <c r="D25" s="31">
        <v>3</v>
      </c>
      <c r="E25" s="32">
        <v>59242</v>
      </c>
    </row>
    <row r="26" spans="1:7" ht="25.5">
      <c r="A26" s="18"/>
      <c r="B26" s="34" t="s">
        <v>38</v>
      </c>
      <c r="C26" s="35"/>
      <c r="D26" s="36"/>
      <c r="E26" s="37">
        <f>22912+24304</f>
        <v>47216</v>
      </c>
    </row>
    <row r="27" spans="1:7">
      <c r="A27" s="18"/>
      <c r="B27" s="38" t="s">
        <v>39</v>
      </c>
      <c r="C27" s="37"/>
      <c r="D27" s="37"/>
      <c r="E27" s="39">
        <f>2678.83+2881.05+46827</f>
        <v>52386.879999999997</v>
      </c>
    </row>
    <row r="28" spans="1:7" ht="25.5">
      <c r="A28" s="18"/>
      <c r="B28" s="40" t="s">
        <v>40</v>
      </c>
      <c r="C28" s="21" t="s">
        <v>34</v>
      </c>
      <c r="D28" s="41">
        <v>291.60000000000002</v>
      </c>
      <c r="E28" s="41">
        <f>2600+5237</f>
        <v>7837</v>
      </c>
    </row>
    <row r="29" spans="1:7">
      <c r="A29" s="18" t="s">
        <v>41</v>
      </c>
      <c r="B29" s="19" t="s">
        <v>42</v>
      </c>
      <c r="C29" s="14" t="s">
        <v>10</v>
      </c>
      <c r="D29" s="14"/>
      <c r="E29" s="14">
        <f>E10*0.13</f>
        <v>23213.7399</v>
      </c>
    </row>
    <row r="30" spans="1:7" ht="25.5">
      <c r="A30" s="6" t="s">
        <v>43</v>
      </c>
      <c r="B30" s="7" t="s">
        <v>44</v>
      </c>
      <c r="C30" s="42" t="s">
        <v>10</v>
      </c>
      <c r="D30" s="42" t="s">
        <v>10</v>
      </c>
      <c r="E30" s="63">
        <f>E9+E10-E14</f>
        <v>-219277.00989999995</v>
      </c>
      <c r="F30" s="17"/>
    </row>
    <row r="32" spans="1:7">
      <c r="B32" s="43"/>
      <c r="C32" s="44"/>
      <c r="D32" s="45"/>
      <c r="E32" s="46"/>
    </row>
    <row r="33" spans="2:5">
      <c r="B33" s="43"/>
      <c r="C33" s="44"/>
      <c r="D33" s="45"/>
      <c r="E33" s="46"/>
    </row>
    <row r="34" spans="2:5">
      <c r="B34" s="47"/>
      <c r="C34" s="48"/>
      <c r="D34" s="48"/>
      <c r="E34" s="49"/>
    </row>
    <row r="35" spans="2:5">
      <c r="B35" s="50"/>
      <c r="C35" s="51"/>
      <c r="D35" s="48"/>
      <c r="E35" s="52"/>
    </row>
    <row r="36" spans="2:5">
      <c r="B36" s="53"/>
      <c r="C36" s="51"/>
      <c r="D36" s="54"/>
      <c r="E36" s="44"/>
    </row>
    <row r="37" spans="2:5">
      <c r="B37" s="53"/>
      <c r="C37" s="44"/>
      <c r="D37" s="54"/>
      <c r="E37" s="44"/>
    </row>
    <row r="38" spans="2:5">
      <c r="B38" s="55"/>
      <c r="C38" s="51"/>
      <c r="D38" s="54"/>
      <c r="E38" s="44"/>
    </row>
    <row r="39" spans="2:5">
      <c r="B39" s="56"/>
      <c r="C39" s="51"/>
      <c r="D39" s="54"/>
      <c r="E39" s="44"/>
    </row>
    <row r="40" spans="2:5">
      <c r="B40" s="53"/>
      <c r="C40" s="44"/>
      <c r="D40" s="44"/>
      <c r="E40" s="44"/>
    </row>
    <row r="41" spans="2:5">
      <c r="B41" s="50"/>
      <c r="C41" s="51"/>
      <c r="D41" s="57"/>
      <c r="E41" s="57"/>
    </row>
  </sheetData>
  <mergeCells count="3"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C30"/>
  <sheetViews>
    <sheetView workbookViewId="0">
      <selection activeCell="B12" sqref="B12"/>
    </sheetView>
  </sheetViews>
  <sheetFormatPr defaultRowHeight="12.75"/>
  <cols>
    <col min="1" max="1" width="6" style="1" customWidth="1"/>
    <col min="2" max="2" width="46" style="1" customWidth="1"/>
    <col min="3" max="3" width="12.140625" style="1" customWidth="1"/>
    <col min="4" max="16384" width="9.140625" style="1"/>
  </cols>
  <sheetData>
    <row r="2" spans="1:3">
      <c r="A2" s="64" t="s">
        <v>0</v>
      </c>
      <c r="B2" s="64"/>
      <c r="C2" s="64"/>
    </row>
    <row r="3" spans="1:3">
      <c r="A3" s="64" t="s">
        <v>45</v>
      </c>
      <c r="B3" s="64"/>
      <c r="C3" s="64"/>
    </row>
    <row r="4" spans="1:3">
      <c r="A4" s="64" t="s">
        <v>2</v>
      </c>
      <c r="B4" s="64"/>
      <c r="C4" s="64"/>
    </row>
    <row r="5" spans="1:3">
      <c r="A5" s="58"/>
      <c r="B5" s="58"/>
      <c r="C5" s="58"/>
    </row>
    <row r="7" spans="1:3" ht="114.75">
      <c r="A7" s="3" t="s">
        <v>3</v>
      </c>
      <c r="B7" s="3" t="s">
        <v>4</v>
      </c>
      <c r="C7" s="3" t="s">
        <v>46</v>
      </c>
    </row>
    <row r="8" spans="1:3">
      <c r="A8" s="3"/>
      <c r="B8" s="3"/>
      <c r="C8" s="5"/>
    </row>
    <row r="9" spans="1:3" ht="25.5">
      <c r="A9" s="18" t="s">
        <v>47</v>
      </c>
      <c r="B9" s="19" t="s">
        <v>22</v>
      </c>
      <c r="C9" s="20">
        <v>9249.9500000000007</v>
      </c>
    </row>
    <row r="10" spans="1:3" ht="25.5">
      <c r="A10" s="18" t="s">
        <v>48</v>
      </c>
      <c r="B10" s="19" t="s">
        <v>26</v>
      </c>
      <c r="C10" s="20">
        <v>114789.53</v>
      </c>
    </row>
    <row r="11" spans="1:3">
      <c r="A11" s="18" t="s">
        <v>49</v>
      </c>
      <c r="B11" s="19" t="s">
        <v>51</v>
      </c>
      <c r="C11" s="26">
        <v>182508</v>
      </c>
    </row>
    <row r="12" spans="1:3">
      <c r="A12" s="18" t="s">
        <v>50</v>
      </c>
      <c r="B12" s="19" t="s">
        <v>42</v>
      </c>
      <c r="C12" s="15">
        <v>23213.74</v>
      </c>
    </row>
    <row r="22" spans="2:3">
      <c r="B22" s="50"/>
      <c r="C22" s="44"/>
    </row>
    <row r="23" spans="2:3">
      <c r="B23" s="53"/>
      <c r="C23" s="44"/>
    </row>
    <row r="24" spans="2:3">
      <c r="B24" s="50"/>
      <c r="C24" s="44"/>
    </row>
    <row r="25" spans="2:3">
      <c r="B25" s="53"/>
      <c r="C25" s="44"/>
    </row>
    <row r="26" spans="2:3">
      <c r="B26" s="53"/>
      <c r="C26" s="44"/>
    </row>
    <row r="27" spans="2:3">
      <c r="B27" s="55"/>
      <c r="C27" s="44"/>
    </row>
    <row r="28" spans="2:3">
      <c r="B28" s="53"/>
      <c r="C28" s="44"/>
    </row>
    <row r="29" spans="2:3">
      <c r="B29" s="53"/>
      <c r="C29" s="44"/>
    </row>
    <row r="30" spans="2:3">
      <c r="B30" s="50"/>
      <c r="C30" s="59"/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ул. Городовикова, д. 17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Валентина</cp:lastModifiedBy>
  <cp:lastPrinted>2014-04-01T07:51:26Z</cp:lastPrinted>
  <dcterms:created xsi:type="dcterms:W3CDTF">2014-03-20T12:45:11Z</dcterms:created>
  <dcterms:modified xsi:type="dcterms:W3CDTF">2014-04-03T06:45:22Z</dcterms:modified>
</cp:coreProperties>
</file>