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activeTab="1"/>
  </bookViews>
  <sheets>
    <sheet name="ул. Пушкина, д. 3 &quot;а&quot;, корп (2)" sheetId="2" r:id="rId1"/>
    <sheet name="ул. Пушкина, д. 3 &quot;а&quot;, корп. 1" sheetId="1" r:id="rId2"/>
  </sheets>
  <calcPr calcId="125725"/>
</workbook>
</file>

<file path=xl/calcChain.xml><?xml version="1.0" encoding="utf-8"?>
<calcChain xmlns="http://schemas.openxmlformats.org/spreadsheetml/2006/main">
  <c r="E23" i="2"/>
  <c r="E22"/>
  <c r="E21"/>
  <c r="E20" s="1"/>
  <c r="E14" s="1"/>
  <c r="E10"/>
  <c r="E25" s="1"/>
  <c r="E26" l="1"/>
</calcChain>
</file>

<file path=xl/sharedStrings.xml><?xml version="1.0" encoding="utf-8"?>
<sst xmlns="http://schemas.openxmlformats.org/spreadsheetml/2006/main" count="69" uniqueCount="46">
  <si>
    <t>Информация о выполненных работах на МКД по</t>
  </si>
  <si>
    <t>ул. Пушкина, д. 3 "а", корп. 1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</si>
  <si>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</si>
  <si>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</si>
  <si>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</si>
  <si>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</si>
  <si>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</si>
  <si>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</si>
  <si>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</si>
  <si>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</si>
  <si>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</si>
  <si>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</si>
  <si>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</si>
  <si>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</si>
  <si>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</si>
  <si>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</si>
  <si>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</si>
  <si>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</si>
  <si>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</si>
  <si>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</si>
  <si>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</si>
  <si>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</si>
  <si>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</si>
  <si>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</si>
  <si>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</si>
  <si>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</si>
  <si>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</si>
  <si>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>инвентарь</t>
  </si>
  <si>
    <t xml:space="preserve">   - вывоз КГМ</t>
  </si>
  <si>
    <t>3.3.</t>
  </si>
  <si>
    <t xml:space="preserve">  - текущий ремонт, в том числе:  </t>
  </si>
  <si>
    <t xml:space="preserve">  - ремонт электроосвещения</t>
  </si>
  <si>
    <t>шт.</t>
  </si>
  <si>
    <t xml:space="preserve">  - разные работы (ремонт штукатурки внутри здания, установка урн, малых форм, озеленение придомовой территории)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</si>
  <si>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</si>
  <si>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</si>
  <si>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</si>
  <si>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</si>
  <si>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</si>
  <si>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</si>
  <si>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</si>
  <si>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</si>
  <si>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</si>
  <si>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</si>
  <si>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 xml:space="preserve">  - текущий ремонт</t>
  </si>
  <si>
    <t>Пушкина, д 3 "а" корп. 1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</si>
</sst>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Пушкина, д 3 "а" корп. 1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'ул. Пушкина, д. 3 "а", корп. 1'!$C$7</c:f>
              <c:strCache>
                <c:ptCount val="1"/>
                <c:pt idx="0">
                  <c:v>Пушкина, д 3 "а" корп. 1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'ул. Пушкина, д. 3 "а", корп. 1'!$A$8:$B$12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'ул. Пушкина, д. 3 "а", корп. 1'!$C$8:$C$12</c:f>
              <c:numCache>
                <c:formatCode>#,##0.00</c:formatCode>
                <c:ptCount val="5"/>
                <c:pt idx="1">
                  <c:v>41860.69</c:v>
                </c:pt>
                <c:pt idx="2">
                  <c:v>163935.45000000001</c:v>
                </c:pt>
                <c:pt idx="3">
                  <c:v>139358</c:v>
                </c:pt>
                <c:pt idx="4">
                  <c:v>106155.13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438148</xdr:colOff>
      <xdr:row>5</xdr:row>
      <xdr:rowOff>47624</xdr:rowOff>
    </xdr:from>
    <xdr:to>
      <xdr:col>17</xdr:col>
      <xdr:colOff>552449</xdr:colOff>
      <xdr:row>22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G34"/>
  <sheetViews>
    <sheetView topLeftCell="A13" workbookViewId="0">
      <selection activeCell="E25" sqref="E25"/>
    </sheetView>
  </sheetViews>
  <sheetFormatPr defaultRowHeight="12.75"/>
  <cols>
    <col min="1" max="1" width="7.140625" style="1" customWidth="1"/>
    <col min="2" max="2" width="44" style="1" customWidth="1"/>
    <col min="3" max="3" width="9" style="1" customWidth="1"/>
    <col min="4" max="4" width="9.140625" style="1"/>
    <col min="5" max="5" width="15" style="1" customWidth="1"/>
    <col min="6" max="16384" width="9.140625" style="1"/>
  </cols>
  <sheetData>
    <row r="2" spans="1:7">
      <c r="A2" s="53" t="s">
        <v>0</v>
      </c>
      <c r="B2" s="53"/>
      <c r="C2" s="53"/>
      <c r="D2" s="53"/>
      <c r="E2" s="53"/>
    </row>
    <row r="3" spans="1:7">
      <c r="A3" s="53" t="s">
        <v>1</v>
      </c>
      <c r="B3" s="53"/>
      <c r="C3" s="53"/>
      <c r="D3" s="53"/>
      <c r="E3" s="53"/>
    </row>
    <row r="4" spans="1:7">
      <c r="A4" s="53" t="s">
        <v>2</v>
      </c>
      <c r="B4" s="53"/>
      <c r="C4" s="53"/>
      <c r="D4" s="53"/>
      <c r="E4" s="53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166179.99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816577.9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680635.05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135942.85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/>
    </row>
    <row r="14" spans="1:7">
      <c r="A14" s="19" t="s">
        <v>19</v>
      </c>
      <c r="B14" s="11" t="s">
        <v>20</v>
      </c>
      <c r="C14" s="12"/>
      <c r="D14" s="13"/>
      <c r="E14" s="14">
        <f>E15+E16+E17+E18+E19+E20+E25</f>
        <v>451309.26699999999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41860.69</v>
      </c>
    </row>
    <row r="16" spans="1:7" ht="25.5">
      <c r="A16" s="20" t="s">
        <v>23</v>
      </c>
      <c r="B16" s="21" t="s">
        <v>24</v>
      </c>
      <c r="C16" s="23" t="s">
        <v>25</v>
      </c>
      <c r="D16" s="23">
        <v>6235</v>
      </c>
      <c r="E16" s="22">
        <v>152750.16</v>
      </c>
    </row>
    <row r="17" spans="1:7">
      <c r="A17" s="20"/>
      <c r="B17" s="24" t="s">
        <v>26</v>
      </c>
      <c r="C17" s="25" t="s">
        <v>25</v>
      </c>
      <c r="D17" s="26">
        <v>2000</v>
      </c>
      <c r="E17" s="27">
        <v>7000</v>
      </c>
    </row>
    <row r="18" spans="1:7">
      <c r="A18" s="20"/>
      <c r="B18" s="21" t="s">
        <v>27</v>
      </c>
      <c r="C18" s="23"/>
      <c r="D18" s="23"/>
      <c r="E18" s="22">
        <v>1285.53</v>
      </c>
    </row>
    <row r="19" spans="1:7">
      <c r="A19" s="20"/>
      <c r="B19" s="21" t="s">
        <v>28</v>
      </c>
      <c r="C19" s="23"/>
      <c r="D19" s="23"/>
      <c r="E19" s="22">
        <v>2899.76</v>
      </c>
    </row>
    <row r="20" spans="1:7">
      <c r="A20" s="20" t="s">
        <v>29</v>
      </c>
      <c r="B20" s="21" t="s">
        <v>30</v>
      </c>
      <c r="C20" s="17" t="s">
        <v>10</v>
      </c>
      <c r="D20" s="17"/>
      <c r="E20" s="28">
        <f>E21+E22+E23+E24</f>
        <v>139358</v>
      </c>
    </row>
    <row r="21" spans="1:7">
      <c r="A21" s="20"/>
      <c r="B21" s="29" t="s">
        <v>31</v>
      </c>
      <c r="C21" s="25" t="s">
        <v>32</v>
      </c>
      <c r="D21" s="30"/>
      <c r="E21" s="31">
        <f>424+190.41+10511+1900.2</f>
        <v>13025.61</v>
      </c>
    </row>
    <row r="22" spans="1:7" ht="38.25">
      <c r="A22" s="20"/>
      <c r="B22" s="32" t="s">
        <v>33</v>
      </c>
      <c r="C22" s="25"/>
      <c r="D22" s="25"/>
      <c r="E22" s="31">
        <f>813+30719.87+3332.91</f>
        <v>34865.78</v>
      </c>
    </row>
    <row r="23" spans="1:7">
      <c r="A23" s="20"/>
      <c r="B23" s="33" t="s">
        <v>34</v>
      </c>
      <c r="C23" s="34"/>
      <c r="D23" s="34"/>
      <c r="E23" s="35">
        <f>310+773.59+72147.13+13614.09+1621.8</f>
        <v>88466.61</v>
      </c>
    </row>
    <row r="24" spans="1:7" ht="25.5">
      <c r="A24" s="20"/>
      <c r="B24" s="36" t="s">
        <v>35</v>
      </c>
      <c r="C24" s="25" t="s">
        <v>32</v>
      </c>
      <c r="D24" s="37">
        <v>15</v>
      </c>
      <c r="E24" s="37">
        <v>3000</v>
      </c>
    </row>
    <row r="25" spans="1:7">
      <c r="A25" s="20" t="s">
        <v>36</v>
      </c>
      <c r="B25" s="21" t="s">
        <v>37</v>
      </c>
      <c r="C25" s="17" t="s">
        <v>10</v>
      </c>
      <c r="D25" s="17"/>
      <c r="E25" s="18">
        <f>E10*0.13</f>
        <v>106155.12700000001</v>
      </c>
    </row>
    <row r="26" spans="1:7" ht="25.5">
      <c r="A26" s="6" t="s">
        <v>38</v>
      </c>
      <c r="B26" s="7" t="s">
        <v>39</v>
      </c>
      <c r="C26" s="38" t="s">
        <v>10</v>
      </c>
      <c r="D26" s="38" t="s">
        <v>10</v>
      </c>
      <c r="E26" s="39">
        <f>E9+E10-E14</f>
        <v>531448.62300000002</v>
      </c>
      <c r="F26" s="15"/>
      <c r="G26" s="15"/>
    </row>
    <row r="28" spans="1:7">
      <c r="B28" s="40"/>
      <c r="C28" s="41"/>
      <c r="D28" s="42"/>
      <c r="E28" s="43"/>
    </row>
    <row r="29" spans="1:7">
      <c r="B29" s="40"/>
      <c r="C29" s="41"/>
      <c r="D29" s="42"/>
      <c r="E29" s="43"/>
    </row>
    <row r="30" spans="1:7">
      <c r="B30" s="44"/>
      <c r="C30" s="45"/>
      <c r="D30" s="45"/>
      <c r="E30" s="46"/>
    </row>
    <row r="31" spans="1:7">
      <c r="B31" s="47"/>
      <c r="C31" s="41"/>
      <c r="D31" s="48"/>
      <c r="E31" s="49"/>
    </row>
    <row r="32" spans="1:7">
      <c r="B32" s="50"/>
      <c r="C32" s="41"/>
      <c r="D32" s="41"/>
      <c r="E32" s="49"/>
    </row>
    <row r="33" spans="2:5">
      <c r="B33" s="47"/>
      <c r="C33" s="41"/>
      <c r="D33" s="41"/>
      <c r="E33" s="49"/>
    </row>
    <row r="34" spans="2:5">
      <c r="B34" s="51"/>
      <c r="C34" s="41"/>
      <c r="D34" s="52"/>
      <c r="E34" s="52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1">
    <tabColor rgb="FFFFFF00"/>
  </sheetPr>
  <dimension ref="A2:C20"/>
  <sheetViews>
    <sheetView tabSelected="1" topLeftCell="C1" workbookViewId="0">
      <selection activeCell="A7" sqref="A7:C12"/>
    </sheetView>
  </sheetViews>
  <sheetFormatPr defaultRowHeight="12.75"/>
  <cols>
    <col min="1" max="1" width="7.140625" style="1" customWidth="1"/>
    <col min="2" max="2" width="44" style="1" customWidth="1"/>
    <col min="3" max="3" width="15" style="1" customWidth="1"/>
    <col min="4" max="16384" width="9.140625" style="1"/>
  </cols>
  <sheetData>
    <row r="2" spans="1:3">
      <c r="A2" s="53" t="s">
        <v>0</v>
      </c>
      <c r="B2" s="53"/>
      <c r="C2" s="53"/>
    </row>
    <row r="3" spans="1:3">
      <c r="A3" s="53" t="s">
        <v>1</v>
      </c>
      <c r="B3" s="53"/>
      <c r="C3" s="53"/>
    </row>
    <row r="4" spans="1:3">
      <c r="A4" s="53" t="s">
        <v>2</v>
      </c>
      <c r="B4" s="53"/>
      <c r="C4" s="53"/>
    </row>
    <row r="5" spans="1:3">
      <c r="A5" s="2"/>
      <c r="B5" s="2"/>
      <c r="C5" s="2"/>
    </row>
    <row r="7" spans="1:3" ht="89.25">
      <c r="A7" s="3" t="s">
        <v>3</v>
      </c>
      <c r="B7" s="3" t="s">
        <v>4</v>
      </c>
      <c r="C7" s="3" t="s">
        <v>45</v>
      </c>
    </row>
    <row r="8" spans="1:3">
      <c r="A8" s="3"/>
      <c r="B8" s="3"/>
      <c r="C8" s="5"/>
    </row>
    <row r="9" spans="1:3" ht="25.5">
      <c r="A9" s="20" t="s">
        <v>40</v>
      </c>
      <c r="B9" s="21" t="s">
        <v>22</v>
      </c>
      <c r="C9" s="22">
        <v>41860.69</v>
      </c>
    </row>
    <row r="10" spans="1:3" ht="25.5">
      <c r="A10" s="20" t="s">
        <v>41</v>
      </c>
      <c r="B10" s="21" t="s">
        <v>24</v>
      </c>
      <c r="C10" s="22">
        <v>163935.45000000001</v>
      </c>
    </row>
    <row r="11" spans="1:3" ht="12" customHeight="1">
      <c r="A11" s="20" t="s">
        <v>42</v>
      </c>
      <c r="B11" s="21" t="s">
        <v>44</v>
      </c>
      <c r="C11" s="28">
        <v>139358</v>
      </c>
    </row>
    <row r="12" spans="1:3">
      <c r="A12" s="20" t="s">
        <v>43</v>
      </c>
      <c r="B12" s="21" t="s">
        <v>37</v>
      </c>
      <c r="C12" s="18">
        <v>106155.13</v>
      </c>
    </row>
    <row r="14" spans="1:3">
      <c r="B14" s="40"/>
      <c r="C14" s="43"/>
    </row>
    <row r="15" spans="1:3">
      <c r="B15" s="40"/>
      <c r="C15" s="43"/>
    </row>
    <row r="16" spans="1:3">
      <c r="B16" s="44"/>
      <c r="C16" s="46"/>
    </row>
    <row r="17" spans="2:3">
      <c r="B17" s="47"/>
      <c r="C17" s="49"/>
    </row>
    <row r="18" spans="2:3">
      <c r="B18" s="50"/>
      <c r="C18" s="49"/>
    </row>
    <row r="19" spans="2:3">
      <c r="B19" s="47"/>
      <c r="C19" s="49"/>
    </row>
    <row r="20" spans="2:3">
      <c r="B20" s="51"/>
      <c r="C20" s="52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Пушкина, д. 3 "а", корп (2)</vt:lpstr>
      <vt:lpstr>ул. Пушкина, д. 3 "а", корп.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2014-03-24T06:46:07Z</dcterms:created>
  <dcterms:modified xsi:type="dcterms:W3CDTF">2014-03-28T09:33:10Z</dcterms:modified>
</cp:coreProperties>
</file>