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Чкалова, д. 14 (2)" sheetId="2" r:id="rId1"/>
    <sheet name="ул. Чкалова, д. 14" sheetId="1" r:id="rId2"/>
  </sheets>
  <calcPr calcId="125725"/>
</workbook>
</file>

<file path=xl/calcChain.xml><?xml version="1.0" encoding="utf-8"?>
<calcChain xmlns="http://schemas.openxmlformats.org/spreadsheetml/2006/main">
  <c r="E33" i="2"/>
  <c r="E30"/>
  <c r="E29"/>
  <c r="E28"/>
  <c r="D28"/>
  <c r="E25"/>
  <c r="E24"/>
  <c r="D24"/>
  <c r="E23"/>
  <c r="E22"/>
  <c r="E15"/>
  <c r="E11"/>
  <c r="E34" s="1"/>
</calcChain>
</file>

<file path=xl/sharedStrings.xml><?xml version="1.0" encoding="utf-8"?>
<sst xmlns="http://schemas.openxmlformats.org/spreadsheetml/2006/main" count="81" uniqueCount="54">
  <si>
    <t>Информация о выполненных работах на МКД по</t>
  </si>
  <si>
    <t>ул. Чкалова, д. 14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</si>
  <si>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</si>
  <si>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</si>
  <si>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</si>
  <si>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</si>
  <si>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</si>
  <si>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</si>
  <si>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</si>
  <si>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</si>
  <si>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</si>
  <si>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</si>
  <si>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</si>
  <si>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</si>
  <si>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</si>
  <si>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</si>
  <si>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</si>
  <si>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</si>
  <si>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</si>
  <si>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</si>
  <si>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</si>
  <si>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</si>
  <si>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</si>
  <si>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</si>
  <si>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</si>
  <si>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</si>
  <si>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</si>
  <si>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</si>
  <si>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</si>
  <si>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 -вывоз КГМ</t>
  </si>
  <si>
    <t xml:space="preserve">     -дезинсекция подвалов</t>
  </si>
  <si>
    <t>3.3.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</si>
  <si>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</si>
  <si>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</si>
  <si>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</si>
  <si>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</si>
  <si>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</si>
  <si>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</si>
  <si>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</si>
  <si>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</si>
  <si>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(заделка подвальных окон, устройство контейнерной площадки, ремонт откосов, монтаж перил)</t>
  </si>
  <si>
    <t xml:space="preserve">   - материалы</t>
  </si>
  <si>
    <t xml:space="preserve"> - замена подъездных окон 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</si>
  <si>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</si>
  <si>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</si>
  <si>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</si>
  <si>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</si>
  <si>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</si>
  <si>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</si>
  <si>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</si>
  <si>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</si>
  <si>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</si>
  <si>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Чкалова, дом 14 Структура затрат по статье "Содержание и ремонт МКД"</t>
  </si>
  <si>
    <t xml:space="preserve">  - текущий ремонт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</si>
</sst>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Чкалова, дом 14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Чкалова, д. 14'!$C$8</c:f>
              <c:strCache>
                <c:ptCount val="1"/>
                <c:pt idx="0">
                  <c:v>Чкалова, дом 14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Чкалова, д. 14'!$A$9:$B$13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Чкалова, д. 14'!$C$9:$C$13</c:f>
              <c:numCache>
                <c:formatCode>#,##0.00</c:formatCode>
                <c:ptCount val="5"/>
                <c:pt idx="1">
                  <c:v>19104.46</c:v>
                </c:pt>
                <c:pt idx="2">
                  <c:v>117052.97</c:v>
                </c:pt>
                <c:pt idx="3">
                  <c:v>497597</c:v>
                </c:pt>
                <c:pt idx="4">
                  <c:v>59350.04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7</xdr:row>
      <xdr:rowOff>66674</xdr:rowOff>
    </xdr:from>
    <xdr:to>
      <xdr:col>16</xdr:col>
      <xdr:colOff>0</xdr:colOff>
      <xdr:row>25</xdr:row>
      <xdr:rowOff>76199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47"/>
  <sheetViews>
    <sheetView tabSelected="1" workbookViewId="0">
      <selection activeCell="G16" sqref="G16:I16"/>
    </sheetView>
  </sheetViews>
  <sheetFormatPr defaultRowHeight="12.75"/>
  <cols>
    <col min="1" max="1" width="9.28515625" style="1" customWidth="1"/>
    <col min="2" max="2" width="45.140625" style="1" customWidth="1"/>
    <col min="3" max="3" width="8.42578125" style="1" customWidth="1"/>
    <col min="4" max="4" width="8.140625" style="1" customWidth="1"/>
    <col min="5" max="5" width="13.42578125" style="1" customWidth="1"/>
    <col min="6" max="6" width="9.140625" style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2" spans="1:9">
      <c r="A2" s="60" t="s">
        <v>0</v>
      </c>
      <c r="B2" s="60"/>
      <c r="C2" s="60"/>
      <c r="D2" s="60"/>
      <c r="E2" s="60"/>
    </row>
    <row r="3" spans="1:9">
      <c r="A3" s="60" t="s">
        <v>1</v>
      </c>
      <c r="B3" s="60"/>
      <c r="C3" s="60"/>
      <c r="D3" s="60"/>
      <c r="E3" s="60"/>
    </row>
    <row r="4" spans="1:9">
      <c r="A4" s="60" t="s">
        <v>2</v>
      </c>
      <c r="B4" s="60"/>
      <c r="C4" s="60"/>
      <c r="D4" s="60"/>
      <c r="E4" s="60"/>
    </row>
    <row r="5" spans="1:9">
      <c r="A5" s="2"/>
      <c r="B5" s="2"/>
      <c r="C5" s="2"/>
      <c r="D5" s="2"/>
      <c r="E5" s="2"/>
    </row>
    <row r="8" spans="1:9" ht="38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</row>
    <row r="9" spans="1:9">
      <c r="A9" s="3">
        <v>1</v>
      </c>
      <c r="B9" s="3">
        <v>2</v>
      </c>
      <c r="C9" s="4">
        <v>3</v>
      </c>
      <c r="D9" s="5">
        <v>4</v>
      </c>
      <c r="E9" s="5">
        <v>5</v>
      </c>
    </row>
    <row r="10" spans="1:9" ht="25.5">
      <c r="A10" s="6" t="s">
        <v>8</v>
      </c>
      <c r="B10" s="7" t="s">
        <v>9</v>
      </c>
      <c r="C10" s="8" t="s">
        <v>10</v>
      </c>
      <c r="D10" s="8" t="s">
        <v>10</v>
      </c>
      <c r="E10" s="61">
        <v>-71731.350000000006</v>
      </c>
    </row>
    <row r="11" spans="1:9">
      <c r="A11" s="9" t="s">
        <v>11</v>
      </c>
      <c r="B11" s="10" t="s">
        <v>12</v>
      </c>
      <c r="C11" s="11"/>
      <c r="D11" s="12"/>
      <c r="E11" s="62">
        <f>E12+E13+E14</f>
        <v>452514.62</v>
      </c>
      <c r="F11" s="13"/>
      <c r="G11" s="13"/>
    </row>
    <row r="12" spans="1:9" ht="25.5">
      <c r="A12" s="3" t="s">
        <v>13</v>
      </c>
      <c r="B12" s="14" t="s">
        <v>14</v>
      </c>
      <c r="C12" s="15" t="s">
        <v>10</v>
      </c>
      <c r="D12" s="15" t="s">
        <v>10</v>
      </c>
      <c r="E12" s="15">
        <v>445041.27</v>
      </c>
    </row>
    <row r="13" spans="1:9" ht="25.5">
      <c r="A13" s="3" t="s">
        <v>15</v>
      </c>
      <c r="B13" s="14" t="s">
        <v>16</v>
      </c>
      <c r="C13" s="15" t="s">
        <v>10</v>
      </c>
      <c r="D13" s="15" t="s">
        <v>10</v>
      </c>
      <c r="E13" s="15"/>
    </row>
    <row r="14" spans="1:9">
      <c r="A14" s="3" t="s">
        <v>17</v>
      </c>
      <c r="B14" s="14" t="s">
        <v>18</v>
      </c>
      <c r="C14" s="15" t="s">
        <v>10</v>
      </c>
      <c r="D14" s="15" t="s">
        <v>10</v>
      </c>
      <c r="E14" s="15">
        <v>7473.35</v>
      </c>
    </row>
    <row r="15" spans="1:9">
      <c r="A15" s="16" t="s">
        <v>19</v>
      </c>
      <c r="B15" s="10" t="s">
        <v>20</v>
      </c>
      <c r="C15" s="11"/>
      <c r="D15" s="12"/>
      <c r="E15" s="62">
        <f>E16+E17+E18+E19+E20+E21+E22+E23+E33</f>
        <v>693104.46509999991</v>
      </c>
      <c r="F15" s="13"/>
      <c r="G15" s="13"/>
    </row>
    <row r="16" spans="1:9" ht="25.5">
      <c r="A16" s="17" t="s">
        <v>21</v>
      </c>
      <c r="B16" s="18" t="s">
        <v>22</v>
      </c>
      <c r="C16" s="15" t="s">
        <v>10</v>
      </c>
      <c r="D16" s="15" t="s">
        <v>10</v>
      </c>
      <c r="E16" s="26">
        <v>18944</v>
      </c>
      <c r="G16" s="13"/>
      <c r="I16" s="13"/>
    </row>
    <row r="17" spans="1:7">
      <c r="A17" s="17"/>
      <c r="B17" s="18" t="s">
        <v>23</v>
      </c>
      <c r="C17" s="15"/>
      <c r="D17" s="15"/>
      <c r="E17" s="26">
        <v>160.46</v>
      </c>
    </row>
    <row r="18" spans="1:7" ht="25.5">
      <c r="A18" s="17" t="s">
        <v>24</v>
      </c>
      <c r="B18" s="18" t="s">
        <v>25</v>
      </c>
      <c r="C18" s="19" t="s">
        <v>26</v>
      </c>
      <c r="D18" s="19">
        <v>4144</v>
      </c>
      <c r="E18" s="26">
        <v>109478.16</v>
      </c>
    </row>
    <row r="19" spans="1:7">
      <c r="A19" s="17"/>
      <c r="B19" s="20" t="s">
        <v>27</v>
      </c>
      <c r="C19" s="21" t="s">
        <v>26</v>
      </c>
      <c r="D19" s="22">
        <v>750</v>
      </c>
      <c r="E19" s="23">
        <v>2625</v>
      </c>
    </row>
    <row r="20" spans="1:7">
      <c r="A20" s="17"/>
      <c r="B20" s="18" t="s">
        <v>28</v>
      </c>
      <c r="C20" s="19"/>
      <c r="D20" s="19"/>
      <c r="E20" s="26">
        <v>1285.53</v>
      </c>
    </row>
    <row r="21" spans="1:7">
      <c r="A21" s="17"/>
      <c r="B21" s="18" t="s">
        <v>29</v>
      </c>
      <c r="C21" s="19"/>
      <c r="D21" s="19"/>
      <c r="E21" s="26">
        <v>1312.28</v>
      </c>
    </row>
    <row r="22" spans="1:7">
      <c r="A22" s="17"/>
      <c r="B22" s="18" t="s">
        <v>30</v>
      </c>
      <c r="C22" s="19"/>
      <c r="D22" s="19"/>
      <c r="E22" s="26">
        <f>1176*2</f>
        <v>2352</v>
      </c>
    </row>
    <row r="23" spans="1:7">
      <c r="A23" s="17" t="s">
        <v>31</v>
      </c>
      <c r="B23" s="18" t="s">
        <v>32</v>
      </c>
      <c r="C23" s="15" t="s">
        <v>10</v>
      </c>
      <c r="D23" s="15"/>
      <c r="E23" s="63">
        <f>E24+E25+E26+E27+E28+E29+E30+E32+E31</f>
        <v>497597</v>
      </c>
    </row>
    <row r="24" spans="1:7" ht="25.5">
      <c r="A24" s="17"/>
      <c r="B24" s="24" t="s">
        <v>33</v>
      </c>
      <c r="C24" s="19" t="s">
        <v>34</v>
      </c>
      <c r="D24" s="25">
        <f>10+9</f>
        <v>19</v>
      </c>
      <c r="E24" s="26">
        <f>7530+4493+7975+5359</f>
        <v>25357</v>
      </c>
      <c r="G24" s="13"/>
    </row>
    <row r="25" spans="1:7">
      <c r="A25" s="17"/>
      <c r="B25" s="27" t="s">
        <v>35</v>
      </c>
      <c r="C25" s="21" t="s">
        <v>36</v>
      </c>
      <c r="D25" s="28"/>
      <c r="E25" s="26">
        <f>611.71+2911+6010.12</f>
        <v>9532.83</v>
      </c>
    </row>
    <row r="26" spans="1:7">
      <c r="A26" s="17"/>
      <c r="B26" s="24" t="s">
        <v>37</v>
      </c>
      <c r="C26" s="29" t="s">
        <v>34</v>
      </c>
      <c r="D26" s="28">
        <v>2036</v>
      </c>
      <c r="E26" s="26">
        <v>45285</v>
      </c>
    </row>
    <row r="27" spans="1:7">
      <c r="A27" s="17"/>
      <c r="B27" s="27" t="s">
        <v>38</v>
      </c>
      <c r="C27" s="21" t="s">
        <v>26</v>
      </c>
      <c r="D27" s="21">
        <v>836</v>
      </c>
      <c r="E27" s="26">
        <v>85101</v>
      </c>
    </row>
    <row r="28" spans="1:7">
      <c r="A28" s="17"/>
      <c r="B28" s="27" t="s">
        <v>39</v>
      </c>
      <c r="C28" s="21" t="s">
        <v>34</v>
      </c>
      <c r="D28" s="21">
        <f>68.5+2.25</f>
        <v>70.75</v>
      </c>
      <c r="E28" s="26">
        <f>40068.84+2900+1975</f>
        <v>44943.839999999997</v>
      </c>
    </row>
    <row r="29" spans="1:7" ht="38.25">
      <c r="A29" s="17"/>
      <c r="B29" s="30" t="s">
        <v>40</v>
      </c>
      <c r="C29" s="21"/>
      <c r="D29" s="21"/>
      <c r="E29" s="26">
        <f>614+14017+5864.01+3917.01</f>
        <v>24412.020000000004</v>
      </c>
    </row>
    <row r="30" spans="1:7">
      <c r="A30" s="17"/>
      <c r="B30" s="31" t="s">
        <v>41</v>
      </c>
      <c r="C30" s="32"/>
      <c r="D30" s="32"/>
      <c r="E30" s="33">
        <f>4736.29+17886.99+27159.16+85024.99+3005.88+8952</f>
        <v>146765.31</v>
      </c>
    </row>
    <row r="31" spans="1:7">
      <c r="A31" s="17"/>
      <c r="B31" s="34" t="s">
        <v>42</v>
      </c>
      <c r="C31" s="21" t="s">
        <v>36</v>
      </c>
      <c r="D31" s="35">
        <v>24</v>
      </c>
      <c r="E31" s="36">
        <v>114000</v>
      </c>
    </row>
    <row r="32" spans="1:7" ht="25.5">
      <c r="A32" s="17"/>
      <c r="B32" s="37" t="s">
        <v>43</v>
      </c>
      <c r="C32" s="15" t="s">
        <v>36</v>
      </c>
      <c r="D32" s="38">
        <v>11</v>
      </c>
      <c r="E32" s="38">
        <v>2200</v>
      </c>
    </row>
    <row r="33" spans="1:7">
      <c r="A33" s="17" t="s">
        <v>44</v>
      </c>
      <c r="B33" s="18" t="s">
        <v>45</v>
      </c>
      <c r="C33" s="15" t="s">
        <v>10</v>
      </c>
      <c r="D33" s="15"/>
      <c r="E33" s="15">
        <f>(E12+E13)*0.13+(E14*0.2)</f>
        <v>59350.035100000001</v>
      </c>
    </row>
    <row r="34" spans="1:7">
      <c r="A34" s="6" t="s">
        <v>46</v>
      </c>
      <c r="B34" s="7" t="s">
        <v>47</v>
      </c>
      <c r="C34" s="39" t="s">
        <v>10</v>
      </c>
      <c r="D34" s="39" t="s">
        <v>10</v>
      </c>
      <c r="E34" s="64">
        <f>E10+E11-E15</f>
        <v>-312321.1950999999</v>
      </c>
      <c r="F34" s="13"/>
      <c r="G34" s="13"/>
    </row>
    <row r="36" spans="1:7">
      <c r="B36" s="40"/>
      <c r="C36" s="41"/>
      <c r="D36" s="42"/>
      <c r="E36" s="43"/>
    </row>
    <row r="37" spans="1:7">
      <c r="B37" s="40"/>
      <c r="C37" s="41"/>
      <c r="D37" s="42"/>
      <c r="E37" s="43"/>
    </row>
    <row r="38" spans="1:7">
      <c r="B38" s="44"/>
      <c r="C38" s="45"/>
      <c r="D38" s="45"/>
      <c r="E38" s="46"/>
    </row>
    <row r="39" spans="1:7">
      <c r="B39" s="47"/>
      <c r="C39" s="48"/>
      <c r="D39" s="49"/>
      <c r="E39" s="50"/>
    </row>
    <row r="40" spans="1:7">
      <c r="B40" s="51"/>
      <c r="C40" s="41"/>
      <c r="D40" s="52"/>
      <c r="E40" s="50"/>
    </row>
    <row r="41" spans="1:7">
      <c r="B41" s="47"/>
      <c r="C41" s="53"/>
      <c r="D41" s="52"/>
      <c r="E41" s="50"/>
    </row>
    <row r="42" spans="1:7">
      <c r="B42" s="51"/>
      <c r="C42" s="41"/>
      <c r="D42" s="41"/>
      <c r="E42" s="50"/>
    </row>
    <row r="43" spans="1:7">
      <c r="B43" s="51"/>
      <c r="C43" s="41"/>
      <c r="D43" s="41"/>
      <c r="E43" s="50"/>
    </row>
    <row r="44" spans="1:7">
      <c r="B44" s="54"/>
      <c r="C44" s="41"/>
      <c r="D44" s="41"/>
      <c r="E44" s="50"/>
    </row>
    <row r="45" spans="1:7">
      <c r="B45" s="51"/>
      <c r="C45" s="41"/>
      <c r="D45" s="41"/>
      <c r="E45" s="50"/>
    </row>
    <row r="46" spans="1:7">
      <c r="B46" s="55"/>
      <c r="C46" s="41"/>
      <c r="D46" s="52"/>
      <c r="E46" s="50"/>
    </row>
    <row r="47" spans="1:7">
      <c r="B47" s="47"/>
      <c r="C47" s="50"/>
      <c r="D47" s="56"/>
      <c r="E47" s="5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7">
    <tabColor rgb="FFFFFF00"/>
  </sheetPr>
  <dimension ref="A2:C26"/>
  <sheetViews>
    <sheetView topLeftCell="C3" workbookViewId="0">
      <selection activeCell="B12" sqref="B12"/>
    </sheetView>
  </sheetViews>
  <sheetFormatPr defaultRowHeight="12.75"/>
  <cols>
    <col min="1" max="1" width="9.28515625" style="1" customWidth="1"/>
    <col min="2" max="2" width="45.140625" style="1" customWidth="1"/>
    <col min="3" max="3" width="16.140625" style="1" customWidth="1"/>
    <col min="4" max="16384" width="9.140625" style="1"/>
  </cols>
  <sheetData>
    <row r="2" spans="1:3">
      <c r="A2" s="60" t="s">
        <v>0</v>
      </c>
      <c r="B2" s="60"/>
      <c r="C2" s="60"/>
    </row>
    <row r="3" spans="1:3">
      <c r="A3" s="60" t="s">
        <v>1</v>
      </c>
      <c r="B3" s="60"/>
      <c r="C3" s="60"/>
    </row>
    <row r="4" spans="1:3">
      <c r="A4" s="60" t="s">
        <v>2</v>
      </c>
      <c r="B4" s="60"/>
      <c r="C4" s="60"/>
    </row>
    <row r="5" spans="1:3">
      <c r="A5" s="2"/>
      <c r="B5" s="2"/>
      <c r="C5" s="2"/>
    </row>
    <row r="8" spans="1:3" ht="63.75">
      <c r="A8" s="3" t="s">
        <v>3</v>
      </c>
      <c r="B8" s="3" t="s">
        <v>4</v>
      </c>
      <c r="C8" s="3" t="s">
        <v>52</v>
      </c>
    </row>
    <row r="9" spans="1:3">
      <c r="A9" s="3"/>
      <c r="B9" s="3"/>
      <c r="C9" s="5"/>
    </row>
    <row r="10" spans="1:3" ht="25.5">
      <c r="A10" s="17" t="s">
        <v>48</v>
      </c>
      <c r="B10" s="18" t="s">
        <v>22</v>
      </c>
      <c r="C10" s="57">
        <v>19104.46</v>
      </c>
    </row>
    <row r="11" spans="1:3" ht="25.5">
      <c r="A11" s="17" t="s">
        <v>49</v>
      </c>
      <c r="B11" s="18" t="s">
        <v>25</v>
      </c>
      <c r="C11" s="57">
        <v>117052.97</v>
      </c>
    </row>
    <row r="12" spans="1:3">
      <c r="A12" s="17" t="s">
        <v>50</v>
      </c>
      <c r="B12" s="18" t="s">
        <v>53</v>
      </c>
      <c r="C12" s="58">
        <v>497597</v>
      </c>
    </row>
    <row r="13" spans="1:3">
      <c r="A13" s="17" t="s">
        <v>51</v>
      </c>
      <c r="B13" s="18" t="s">
        <v>45</v>
      </c>
      <c r="C13" s="59">
        <v>59350.04</v>
      </c>
    </row>
    <row r="15" spans="1:3">
      <c r="B15" s="40"/>
      <c r="C15" s="43"/>
    </row>
    <row r="16" spans="1:3">
      <c r="B16" s="40"/>
      <c r="C16" s="43"/>
    </row>
    <row r="17" spans="2:3">
      <c r="B17" s="44"/>
      <c r="C17" s="46"/>
    </row>
    <row r="18" spans="2:3">
      <c r="B18" s="47"/>
      <c r="C18" s="50"/>
    </row>
    <row r="19" spans="2:3">
      <c r="B19" s="51"/>
      <c r="C19" s="50"/>
    </row>
    <row r="20" spans="2:3">
      <c r="B20" s="47"/>
      <c r="C20" s="50"/>
    </row>
    <row r="21" spans="2:3">
      <c r="B21" s="51"/>
      <c r="C21" s="50"/>
    </row>
    <row r="22" spans="2:3">
      <c r="B22" s="51"/>
      <c r="C22" s="50"/>
    </row>
    <row r="23" spans="2:3">
      <c r="B23" s="54"/>
      <c r="C23" s="50"/>
    </row>
    <row r="24" spans="2:3">
      <c r="B24" s="51"/>
      <c r="C24" s="50"/>
    </row>
    <row r="25" spans="2:3">
      <c r="B25" s="55"/>
      <c r="C25" s="50"/>
    </row>
    <row r="26" spans="2:3">
      <c r="B26" s="47"/>
      <c r="C26" s="5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Чкалова, д. 14 (2)</vt:lpstr>
      <vt:lpstr>ул. Чкалова, д.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2014-04-01T09:14:39Z</cp:lastPrinted>
  <dcterms:created xsi:type="dcterms:W3CDTF">2014-03-24T10:01:25Z</dcterms:created>
  <dcterms:modified xsi:type="dcterms:W3CDTF">2014-04-01T09:15:55Z</dcterms:modified>
</cp:coreProperties>
</file>