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760"/>
  </bookViews>
  <sheets>
    <sheet name="ул.Чкалова,23 (2)" sheetId="2" r:id="rId1"/>
    <sheet name="ул.Чкалова,23" sheetId="1" r:id="rId2"/>
  </sheets>
  <calcPr calcId="125725"/>
</workbook>
</file>

<file path=xl/calcChain.xml><?xml version="1.0" encoding="utf-8"?>
<calcChain xmlns="http://schemas.openxmlformats.org/spreadsheetml/2006/main">
  <c r="E24" i="2"/>
  <c r="E23"/>
  <c r="E22"/>
  <c r="E21"/>
  <c r="E20"/>
  <c r="E10"/>
  <c r="E25" s="1"/>
  <c r="E14" s="1"/>
  <c r="E26" l="1"/>
</calcChain>
</file>

<file path=xl/sharedStrings.xml><?xml version="1.0" encoding="utf-8"?>
<sst xmlns="http://schemas.openxmlformats.org/spreadsheetml/2006/main" count="69" uniqueCount="47">
  <si>
    <t>Информация о выполненных работах на МКД по</t>
  </si>
  <si>
    <t>ул. Чкалова, д.23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</si>
  <si>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</si>
  <si>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</si>
  <si>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</si>
  <si>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</si>
  <si>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</si>
  <si>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</si>
  <si>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</si>
  <si>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</si>
  <si>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</si>
  <si>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</si>
  <si>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</si>
  <si>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</si>
  <si>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</si>
  <si>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</si>
  <si>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</si>
  <si>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</si>
  <si>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</si>
  <si>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</si>
  <si>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</si>
  <si>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</si>
  <si>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</si>
  <si>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</si>
  <si>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</si>
  <si>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</si>
  <si>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</si>
  <si>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>инвентарь</t>
  </si>
  <si>
    <t xml:space="preserve">    -вывоз  КГМ</t>
  </si>
  <si>
    <t>3.3.</t>
  </si>
  <si>
    <t xml:space="preserve">  - текущий ремонт, в том числе:  </t>
  </si>
  <si>
    <t xml:space="preserve">  - ремонт отопления,водопровода,ревизия и ремонт запорной арматуры</t>
  </si>
  <si>
    <t>м</t>
  </si>
  <si>
    <t xml:space="preserve">  - ремонт электроосвещения</t>
  </si>
  <si>
    <t>шт.</t>
  </si>
  <si>
    <t xml:space="preserve">  - гидравлические испытания</t>
  </si>
  <si>
    <t xml:space="preserve">   - материалы</t>
  </si>
  <si>
    <t>3.4.</t>
  </si>
  <si>
    <t xml:space="preserve">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</si>
  <si>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</si>
  <si>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</si>
  <si>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</si>
  <si>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</si>
  <si>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</si>
  <si>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</si>
  <si>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>Чкалова, дом 23 Структура затрат по статье "Содержание и ремонт МКД"</t>
  </si>
  <si>
    <t xml:space="preserve">  - текущий ремонт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</si>
</sst>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0" fontId="2" fillId="2" borderId="1" xfId="0" applyFont="1" applyFill="1" applyBorder="1" applyAlignment="1">
      <alignment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 Чкалова, дом 23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'ул.Чкалова,23'!$C$2:$C$7</c:f>
              <c:strCache>
                <c:ptCount val="1"/>
                <c:pt idx="0">
                  <c:v>Информация о выполненных работах на МКД по ул. Чкалова, д.23   за 2013 год по состоянию на «31» декабря 2013 года Чкалова, дом 23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</c:dLbls>
          <c:cat>
            <c:multiLvlStrRef>
              <c:f>'ул.Чкалова,23'!$A$8:$B$12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'ул.Чкалова,23'!$C$8:$C$12</c:f>
              <c:numCache>
                <c:formatCode>#,##0.00</c:formatCode>
                <c:ptCount val="5"/>
                <c:pt idx="1">
                  <c:v>6528.55</c:v>
                </c:pt>
                <c:pt idx="2">
                  <c:v>26938.69</c:v>
                </c:pt>
                <c:pt idx="3">
                  <c:v>60440</c:v>
                </c:pt>
                <c:pt idx="4">
                  <c:v>10631.69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4803149606299302" l="0.70866141732283572" r="0.70866141732283572" t="0.74803149606299302" header="0.31496062992126062" footer="0.31496062992126062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390524</xdr:colOff>
      <xdr:row>3</xdr:row>
      <xdr:rowOff>104773</xdr:rowOff>
    </xdr:from>
    <xdr:to>
      <xdr:col>16</xdr:col>
      <xdr:colOff>590550</xdr:colOff>
      <xdr:row>16</xdr:row>
      <xdr:rowOff>142875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2:I32"/>
  <sheetViews>
    <sheetView tabSelected="1" workbookViewId="0">
      <selection activeCell="G15" sqref="G15:I15"/>
    </sheetView>
  </sheetViews>
  <sheetFormatPr defaultRowHeight="12.75"/>
  <cols>
    <col min="1" max="1" width="6" style="1" customWidth="1"/>
    <col min="2" max="2" width="46" style="1" customWidth="1"/>
    <col min="3" max="4" width="9.140625" style="1"/>
    <col min="5" max="5" width="12.140625" style="1" customWidth="1"/>
    <col min="6" max="6" width="9.140625" style="1"/>
    <col min="7" max="7" width="10.140625" style="1" bestFit="1" customWidth="1"/>
    <col min="8" max="16384" width="9.140625" style="1"/>
  </cols>
  <sheetData>
    <row r="2" spans="1:9">
      <c r="A2" s="42" t="s">
        <v>0</v>
      </c>
      <c r="B2" s="42"/>
      <c r="C2" s="42"/>
      <c r="D2" s="42"/>
      <c r="E2" s="42"/>
    </row>
    <row r="3" spans="1:9">
      <c r="A3" s="42" t="s">
        <v>1</v>
      </c>
      <c r="B3" s="42"/>
      <c r="C3" s="42"/>
      <c r="D3" s="42"/>
      <c r="E3" s="42"/>
    </row>
    <row r="4" spans="1:9">
      <c r="A4" s="42" t="s">
        <v>2</v>
      </c>
      <c r="B4" s="42"/>
      <c r="C4" s="42"/>
      <c r="D4" s="42"/>
      <c r="E4" s="42"/>
    </row>
    <row r="5" spans="1:9">
      <c r="A5" s="2"/>
      <c r="B5" s="2"/>
      <c r="C5" s="2"/>
      <c r="D5" s="2"/>
      <c r="E5" s="2"/>
    </row>
    <row r="7" spans="1:9" ht="38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</row>
    <row r="8" spans="1:9">
      <c r="A8" s="3">
        <v>1</v>
      </c>
      <c r="B8" s="3">
        <v>2</v>
      </c>
      <c r="C8" s="4">
        <v>3</v>
      </c>
      <c r="D8" s="5">
        <v>4</v>
      </c>
      <c r="E8" s="5">
        <v>5</v>
      </c>
    </row>
    <row r="9" spans="1:9" ht="25.5">
      <c r="A9" s="6" t="s">
        <v>8</v>
      </c>
      <c r="B9" s="7" t="s">
        <v>9</v>
      </c>
      <c r="C9" s="8" t="s">
        <v>10</v>
      </c>
      <c r="D9" s="8" t="s">
        <v>10</v>
      </c>
      <c r="E9" s="43">
        <v>0</v>
      </c>
    </row>
    <row r="10" spans="1:9">
      <c r="A10" s="9" t="s">
        <v>11</v>
      </c>
      <c r="B10" s="10" t="s">
        <v>12</v>
      </c>
      <c r="C10" s="11"/>
      <c r="D10" s="12"/>
      <c r="E10" s="44">
        <f>E11+E12+E13</f>
        <v>81782.23</v>
      </c>
      <c r="F10" s="13"/>
      <c r="G10" s="13"/>
    </row>
    <row r="11" spans="1:9" ht="25.5">
      <c r="A11" s="3" t="s">
        <v>13</v>
      </c>
      <c r="B11" s="14" t="s">
        <v>14</v>
      </c>
      <c r="C11" s="15" t="s">
        <v>10</v>
      </c>
      <c r="D11" s="15" t="s">
        <v>10</v>
      </c>
      <c r="E11" s="15">
        <v>81782.23</v>
      </c>
    </row>
    <row r="12" spans="1:9" ht="25.5">
      <c r="A12" s="3" t="s">
        <v>15</v>
      </c>
      <c r="B12" s="14" t="s">
        <v>16</v>
      </c>
      <c r="C12" s="15" t="s">
        <v>10</v>
      </c>
      <c r="D12" s="15" t="s">
        <v>10</v>
      </c>
      <c r="E12" s="15">
        <v>0</v>
      </c>
    </row>
    <row r="13" spans="1:9">
      <c r="A13" s="3" t="s">
        <v>17</v>
      </c>
      <c r="B13" s="14" t="s">
        <v>18</v>
      </c>
      <c r="C13" s="15" t="s">
        <v>10</v>
      </c>
      <c r="D13" s="15" t="s">
        <v>10</v>
      </c>
      <c r="E13" s="15">
        <v>0</v>
      </c>
    </row>
    <row r="14" spans="1:9">
      <c r="A14" s="17" t="s">
        <v>19</v>
      </c>
      <c r="B14" s="10" t="s">
        <v>20</v>
      </c>
      <c r="C14" s="11"/>
      <c r="D14" s="12"/>
      <c r="E14" s="44">
        <f>E15+E16+E17+E18+E19+E20+E25</f>
        <v>104538.9299</v>
      </c>
      <c r="F14" s="13"/>
      <c r="G14" s="13"/>
    </row>
    <row r="15" spans="1:9" ht="25.5">
      <c r="A15" s="18" t="s">
        <v>21</v>
      </c>
      <c r="B15" s="19" t="s">
        <v>22</v>
      </c>
      <c r="C15" s="15" t="s">
        <v>10</v>
      </c>
      <c r="D15" s="15" t="s">
        <v>10</v>
      </c>
      <c r="E15" s="25">
        <v>5935.41</v>
      </c>
      <c r="G15" s="13"/>
      <c r="I15" s="13"/>
    </row>
    <row r="16" spans="1:9">
      <c r="A16" s="18"/>
      <c r="B16" s="19" t="s">
        <v>23</v>
      </c>
      <c r="C16" s="15"/>
      <c r="D16" s="15"/>
      <c r="E16" s="25">
        <v>593.14</v>
      </c>
    </row>
    <row r="17" spans="1:7" ht="25.5">
      <c r="A17" s="18" t="s">
        <v>24</v>
      </c>
      <c r="B17" s="19" t="s">
        <v>25</v>
      </c>
      <c r="C17" s="21" t="s">
        <v>26</v>
      </c>
      <c r="D17" s="21">
        <v>3821</v>
      </c>
      <c r="E17" s="25">
        <v>25242</v>
      </c>
    </row>
    <row r="18" spans="1:7">
      <c r="A18" s="18"/>
      <c r="B18" s="19" t="s">
        <v>27</v>
      </c>
      <c r="C18" s="21"/>
      <c r="D18" s="21"/>
      <c r="E18" s="25">
        <v>1285.53</v>
      </c>
    </row>
    <row r="19" spans="1:7">
      <c r="A19" s="18"/>
      <c r="B19" s="19" t="s">
        <v>28</v>
      </c>
      <c r="C19" s="21"/>
      <c r="D19" s="21"/>
      <c r="E19" s="25">
        <v>411.16</v>
      </c>
    </row>
    <row r="20" spans="1:7">
      <c r="A20" s="18" t="s">
        <v>29</v>
      </c>
      <c r="B20" s="19" t="s">
        <v>30</v>
      </c>
      <c r="C20" s="15" t="s">
        <v>10</v>
      </c>
      <c r="D20" s="15"/>
      <c r="E20" s="45">
        <f>E21+E22+E23+E24</f>
        <v>60440</v>
      </c>
    </row>
    <row r="21" spans="1:7" ht="25.5">
      <c r="A21" s="18"/>
      <c r="B21" s="23" t="s">
        <v>31</v>
      </c>
      <c r="C21" s="21" t="s">
        <v>32</v>
      </c>
      <c r="D21" s="24">
        <v>5</v>
      </c>
      <c r="E21" s="25">
        <f>2583+413</f>
        <v>2996</v>
      </c>
      <c r="G21" s="13"/>
    </row>
    <row r="22" spans="1:7">
      <c r="A22" s="18"/>
      <c r="B22" s="26" t="s">
        <v>33</v>
      </c>
      <c r="C22" s="27" t="s">
        <v>34</v>
      </c>
      <c r="D22" s="28"/>
      <c r="E22" s="25">
        <f>9392.36+7697</f>
        <v>17089.36</v>
      </c>
    </row>
    <row r="23" spans="1:7">
      <c r="A23" s="18"/>
      <c r="B23" s="23" t="s">
        <v>35</v>
      </c>
      <c r="C23" s="29" t="s">
        <v>32</v>
      </c>
      <c r="D23" s="28">
        <v>688</v>
      </c>
      <c r="E23" s="25">
        <f>15242</f>
        <v>15242</v>
      </c>
    </row>
    <row r="24" spans="1:7">
      <c r="A24" s="18"/>
      <c r="B24" s="30" t="s">
        <v>36</v>
      </c>
      <c r="C24" s="31"/>
      <c r="D24" s="31"/>
      <c r="E24" s="32">
        <f>21595.64+3517</f>
        <v>25112.639999999999</v>
      </c>
    </row>
    <row r="25" spans="1:7">
      <c r="A25" s="18" t="s">
        <v>37</v>
      </c>
      <c r="B25" s="19" t="s">
        <v>38</v>
      </c>
      <c r="C25" s="15" t="s">
        <v>10</v>
      </c>
      <c r="D25" s="15"/>
      <c r="E25" s="15">
        <f>E10*0.13</f>
        <v>10631.689899999999</v>
      </c>
    </row>
    <row r="26" spans="1:7">
      <c r="A26" s="6" t="s">
        <v>39</v>
      </c>
      <c r="B26" s="7" t="s">
        <v>40</v>
      </c>
      <c r="C26" s="33" t="s">
        <v>10</v>
      </c>
      <c r="D26" s="33" t="s">
        <v>10</v>
      </c>
      <c r="E26" s="46">
        <f>E9+E10-E14</f>
        <v>-22756.699900000007</v>
      </c>
      <c r="F26" s="13"/>
      <c r="G26" s="13"/>
    </row>
    <row r="29" spans="1:7">
      <c r="B29" s="34"/>
      <c r="C29" s="35"/>
      <c r="D29" s="36"/>
      <c r="E29" s="37"/>
    </row>
    <row r="30" spans="1:7">
      <c r="B30" s="38"/>
      <c r="C30" s="39"/>
      <c r="D30" s="40"/>
      <c r="E30" s="37"/>
    </row>
    <row r="31" spans="1:7">
      <c r="B31" s="34"/>
      <c r="C31" s="41"/>
      <c r="D31" s="40"/>
      <c r="E31" s="37"/>
    </row>
    <row r="32" spans="1:7">
      <c r="B32" s="38"/>
      <c r="C32" s="39"/>
      <c r="D32" s="39"/>
      <c r="E32" s="37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1">
    <tabColor rgb="FFFFFF00"/>
  </sheetPr>
  <dimension ref="A2:C18"/>
  <sheetViews>
    <sheetView topLeftCell="D1" workbookViewId="0">
      <selection activeCell="B11" sqref="B11"/>
    </sheetView>
  </sheetViews>
  <sheetFormatPr defaultRowHeight="12.75"/>
  <cols>
    <col min="1" max="1" width="6" style="1" customWidth="1"/>
    <col min="2" max="2" width="46" style="1" customWidth="1"/>
    <col min="3" max="3" width="12.140625" style="1" customWidth="1"/>
    <col min="4" max="16384" width="9.140625" style="1"/>
  </cols>
  <sheetData>
    <row r="2" spans="1:3">
      <c r="A2" s="42" t="s">
        <v>0</v>
      </c>
      <c r="B2" s="42"/>
      <c r="C2" s="42"/>
    </row>
    <row r="3" spans="1:3">
      <c r="A3" s="42" t="s">
        <v>1</v>
      </c>
      <c r="B3" s="42"/>
      <c r="C3" s="42"/>
    </row>
    <row r="4" spans="1:3">
      <c r="A4" s="42" t="s">
        <v>2</v>
      </c>
      <c r="B4" s="42"/>
      <c r="C4" s="42"/>
    </row>
    <row r="5" spans="1:3">
      <c r="A5" s="2"/>
      <c r="B5" s="2"/>
      <c r="C5" s="2"/>
    </row>
    <row r="7" spans="1:3" ht="102">
      <c r="A7" s="3" t="s">
        <v>3</v>
      </c>
      <c r="B7" s="3" t="s">
        <v>4</v>
      </c>
      <c r="C7" s="3" t="s">
        <v>45</v>
      </c>
    </row>
    <row r="8" spans="1:3">
      <c r="A8" s="3"/>
      <c r="B8" s="3"/>
      <c r="C8" s="5"/>
    </row>
    <row r="9" spans="1:3" ht="25.5">
      <c r="A9" s="18" t="s">
        <v>41</v>
      </c>
      <c r="B9" s="19" t="s">
        <v>22</v>
      </c>
      <c r="C9" s="20">
        <v>6528.55</v>
      </c>
    </row>
    <row r="10" spans="1:3" ht="25.5">
      <c r="A10" s="18" t="s">
        <v>42</v>
      </c>
      <c r="B10" s="19" t="s">
        <v>25</v>
      </c>
      <c r="C10" s="20">
        <v>26938.69</v>
      </c>
    </row>
    <row r="11" spans="1:3">
      <c r="A11" s="18" t="s">
        <v>43</v>
      </c>
      <c r="B11" s="19" t="s">
        <v>46</v>
      </c>
      <c r="C11" s="22">
        <v>60440</v>
      </c>
    </row>
    <row r="12" spans="1:3">
      <c r="A12" s="18" t="s">
        <v>44</v>
      </c>
      <c r="B12" s="19" t="s">
        <v>38</v>
      </c>
      <c r="C12" s="16">
        <v>10631.69</v>
      </c>
    </row>
    <row r="15" spans="1:3">
      <c r="B15" s="34"/>
      <c r="C15" s="37"/>
    </row>
    <row r="16" spans="1:3">
      <c r="B16" s="38"/>
      <c r="C16" s="37"/>
    </row>
    <row r="17" spans="2:3">
      <c r="B17" s="34"/>
      <c r="C17" s="37"/>
    </row>
    <row r="18" spans="2:3">
      <c r="B18" s="38"/>
      <c r="C18" s="37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ул.Чкалова,23 (2)</vt:lpstr>
      <vt:lpstr>ул.Чкалова,23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cp:lastPrinted>2014-04-01T09:31:02Z</cp:lastPrinted>
  <dcterms:created xsi:type="dcterms:W3CDTF">2014-03-24T10:04:36Z</dcterms:created>
  <dcterms:modified xsi:type="dcterms:W3CDTF">2014-04-01T09:31:39Z</dcterms:modified>
</cp:coreProperties>
</file>