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ул. Хомутникова, д. 122 (2)" sheetId="2" r:id="rId1"/>
    <sheet name="ул. Хомутникова, д. 122" sheetId="1" r:id="rId2"/>
  </sheets>
  <calcPr calcId="125725"/>
</workbook>
</file>

<file path=xl/calcChain.xml><?xml version="1.0" encoding="utf-8"?>
<calcChain xmlns="http://schemas.openxmlformats.org/spreadsheetml/2006/main">
  <c r="E26" i="2"/>
  <c r="E25"/>
  <c r="E22"/>
  <c r="E21" s="1"/>
  <c r="E14" s="1"/>
  <c r="E10"/>
  <c r="E27" s="1"/>
</calcChain>
</file>

<file path=xl/sharedStrings.xml><?xml version="1.0" encoding="utf-8"?>
<sst xmlns="http://schemas.openxmlformats.org/spreadsheetml/2006/main" count="71" uniqueCount="48">
  <si>
    <t>Информация о выполненных работах на МКД по</t>
  </si>
  <si>
    <t>ул. Хомутникова, д. 122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</si>
  <si>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</si>
  <si>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</si>
  <si>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</si>
  <si>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</si>
  <si>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</si>
  <si>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</si>
  <si>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</si>
  <si>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</si>
  <si>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</si>
  <si>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</si>
  <si>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</si>
  <si>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</si>
  <si>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</si>
  <si>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</si>
  <si>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</si>
  <si>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</si>
  <si>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</si>
  <si>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</si>
  <si>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</si>
  <si>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</si>
  <si>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</si>
  <si>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</si>
  <si>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</si>
  <si>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</si>
  <si>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</si>
  <si>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</si>
  <si>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>инвентарь</t>
  </si>
  <si>
    <t xml:space="preserve">    -вывоз КГМ</t>
  </si>
  <si>
    <t>3.3.</t>
  </si>
  <si>
    <t xml:space="preserve">  - текущий ремонт, в том числе:  </t>
  </si>
  <si>
    <t xml:space="preserve">  - ремонт водопровода, 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</si>
  <si>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</si>
  <si>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</si>
  <si>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</si>
  <si>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</si>
  <si>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 - материалы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</si>
  <si>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</si>
  <si>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</si>
  <si>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</si>
  <si>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</si>
  <si>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</si>
  <si>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</si>
  <si>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</si>
  <si>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</si>
  <si>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Хомутникова д 122 Структура затрат по статье "Содержание и ремонт МКД"</t>
  </si>
  <si>
    <t xml:space="preserve">  - текущий ремонт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</si>
</sst>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Хомутникова д 122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'ул. Хомутникова, д. 122'!$C$7</c:f>
              <c:strCache>
                <c:ptCount val="1"/>
                <c:pt idx="0">
                  <c:v>Хомутникова д 122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'ул. Хомутникова, д. 122'!$A$8:$B$12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'ул. Хомутникова, д. 122'!$C$8:$C$12</c:f>
              <c:numCache>
                <c:formatCode>#,##0.00</c:formatCode>
                <c:ptCount val="5"/>
                <c:pt idx="1">
                  <c:v>4136.88</c:v>
                </c:pt>
                <c:pt idx="2">
                  <c:v>62153.04</c:v>
                </c:pt>
                <c:pt idx="3">
                  <c:v>30180</c:v>
                </c:pt>
                <c:pt idx="4">
                  <c:v>12510.54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5</xdr:row>
      <xdr:rowOff>95250</xdr:rowOff>
    </xdr:from>
    <xdr:to>
      <xdr:col>17</xdr:col>
      <xdr:colOff>9525</xdr:colOff>
      <xdr:row>21</xdr:row>
      <xdr:rowOff>76200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I35"/>
  <sheetViews>
    <sheetView tabSelected="1" workbookViewId="0">
      <selection activeCell="G15" sqref="G15:I15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6" width="9.140625" style="1"/>
    <col min="7" max="7" width="10.140625" style="1" bestFit="1" customWidth="1"/>
    <col min="8" max="16384" width="9.140625" style="1"/>
  </cols>
  <sheetData>
    <row r="2" spans="1:9">
      <c r="A2" s="52" t="s">
        <v>0</v>
      </c>
      <c r="B2" s="52"/>
      <c r="C2" s="52"/>
      <c r="D2" s="52"/>
      <c r="E2" s="52"/>
    </row>
    <row r="3" spans="1:9">
      <c r="A3" s="52" t="s">
        <v>1</v>
      </c>
      <c r="B3" s="52"/>
      <c r="C3" s="52"/>
      <c r="D3" s="52"/>
      <c r="E3" s="52"/>
    </row>
    <row r="4" spans="1:9">
      <c r="A4" s="52" t="s">
        <v>2</v>
      </c>
      <c r="B4" s="52"/>
      <c r="C4" s="52"/>
      <c r="D4" s="52"/>
      <c r="E4" s="52"/>
    </row>
    <row r="5" spans="1:9">
      <c r="A5" s="2"/>
      <c r="B5" s="2"/>
      <c r="C5" s="2"/>
      <c r="D5" s="2"/>
      <c r="E5" s="2"/>
    </row>
    <row r="7" spans="1:9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9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9" ht="25.5">
      <c r="A9" s="6" t="s">
        <v>8</v>
      </c>
      <c r="B9" s="7" t="s">
        <v>9</v>
      </c>
      <c r="C9" s="8" t="s">
        <v>10</v>
      </c>
      <c r="D9" s="8" t="s">
        <v>10</v>
      </c>
      <c r="E9" s="53">
        <v>-31923.91</v>
      </c>
    </row>
    <row r="10" spans="1:9">
      <c r="A10" s="9" t="s">
        <v>11</v>
      </c>
      <c r="B10" s="10" t="s">
        <v>12</v>
      </c>
      <c r="C10" s="11"/>
      <c r="D10" s="12"/>
      <c r="E10" s="54">
        <f>E11+E12+E13</f>
        <v>96234.93</v>
      </c>
      <c r="F10" s="13"/>
      <c r="G10" s="13"/>
    </row>
    <row r="11" spans="1:9" ht="25.5">
      <c r="A11" s="3" t="s">
        <v>13</v>
      </c>
      <c r="B11" s="14" t="s">
        <v>14</v>
      </c>
      <c r="C11" s="15" t="s">
        <v>10</v>
      </c>
      <c r="D11" s="15" t="s">
        <v>10</v>
      </c>
      <c r="E11" s="15">
        <v>96234.93</v>
      </c>
    </row>
    <row r="12" spans="1:9" ht="25.5">
      <c r="A12" s="3" t="s">
        <v>15</v>
      </c>
      <c r="B12" s="14" t="s">
        <v>16</v>
      </c>
      <c r="C12" s="15" t="s">
        <v>10</v>
      </c>
      <c r="D12" s="15" t="s">
        <v>10</v>
      </c>
      <c r="E12" s="23">
        <v>0</v>
      </c>
    </row>
    <row r="13" spans="1:9">
      <c r="A13" s="3" t="s">
        <v>17</v>
      </c>
      <c r="B13" s="14" t="s">
        <v>18</v>
      </c>
      <c r="C13" s="15" t="s">
        <v>10</v>
      </c>
      <c r="D13" s="15" t="s">
        <v>10</v>
      </c>
      <c r="E13" s="15">
        <v>0</v>
      </c>
    </row>
    <row r="14" spans="1:9">
      <c r="A14" s="17" t="s">
        <v>19</v>
      </c>
      <c r="B14" s="10" t="s">
        <v>20</v>
      </c>
      <c r="C14" s="11"/>
      <c r="D14" s="12"/>
      <c r="E14" s="54">
        <f>E15+E16+E17+E18+E19+E20+E21+E26</f>
        <v>108980.46090000001</v>
      </c>
      <c r="F14" s="13"/>
      <c r="G14" s="13"/>
    </row>
    <row r="15" spans="1:9" ht="25.5">
      <c r="A15" s="18" t="s">
        <v>21</v>
      </c>
      <c r="B15" s="19" t="s">
        <v>22</v>
      </c>
      <c r="C15" s="15" t="s">
        <v>10</v>
      </c>
      <c r="D15" s="15" t="s">
        <v>10</v>
      </c>
      <c r="E15" s="29">
        <v>4091.51</v>
      </c>
      <c r="G15" s="13"/>
      <c r="I15" s="13"/>
    </row>
    <row r="16" spans="1:9">
      <c r="A16" s="18"/>
      <c r="B16" s="19" t="s">
        <v>23</v>
      </c>
      <c r="C16" s="15"/>
      <c r="D16" s="15"/>
      <c r="E16" s="29">
        <v>45.37</v>
      </c>
    </row>
    <row r="17" spans="1:7" ht="25.5">
      <c r="A17" s="18" t="s">
        <v>24</v>
      </c>
      <c r="B17" s="19" t="s">
        <v>25</v>
      </c>
      <c r="C17" s="21" t="s">
        <v>26</v>
      </c>
      <c r="D17" s="21">
        <v>3821</v>
      </c>
      <c r="E17" s="29">
        <v>54739.08</v>
      </c>
      <c r="G17" s="13"/>
    </row>
    <row r="18" spans="1:7">
      <c r="A18" s="18"/>
      <c r="B18" s="22" t="s">
        <v>27</v>
      </c>
      <c r="C18" s="23" t="s">
        <v>26</v>
      </c>
      <c r="D18" s="24">
        <v>1670</v>
      </c>
      <c r="E18" s="25">
        <v>5845</v>
      </c>
    </row>
    <row r="19" spans="1:7">
      <c r="A19" s="18"/>
      <c r="B19" s="19" t="s">
        <v>28</v>
      </c>
      <c r="C19" s="21"/>
      <c r="D19" s="21"/>
      <c r="E19" s="29">
        <v>1285.53</v>
      </c>
    </row>
    <row r="20" spans="1:7">
      <c r="A20" s="18"/>
      <c r="B20" s="19" t="s">
        <v>29</v>
      </c>
      <c r="C20" s="21"/>
      <c r="D20" s="21"/>
      <c r="E20" s="29">
        <v>283.43</v>
      </c>
    </row>
    <row r="21" spans="1:7">
      <c r="A21" s="18" t="s">
        <v>30</v>
      </c>
      <c r="B21" s="19" t="s">
        <v>31</v>
      </c>
      <c r="C21" s="15" t="s">
        <v>10</v>
      </c>
      <c r="D21" s="15"/>
      <c r="E21" s="55">
        <f>E22+E23+E24+E25</f>
        <v>30180</v>
      </c>
    </row>
    <row r="22" spans="1:7" ht="25.5">
      <c r="A22" s="18"/>
      <c r="B22" s="27" t="s">
        <v>32</v>
      </c>
      <c r="C22" s="21" t="s">
        <v>33</v>
      </c>
      <c r="D22" s="28"/>
      <c r="E22" s="29">
        <f>1762+233</f>
        <v>1995</v>
      </c>
    </row>
    <row r="23" spans="1:7">
      <c r="A23" s="18"/>
      <c r="B23" s="30" t="s">
        <v>34</v>
      </c>
      <c r="C23" s="31" t="s">
        <v>35</v>
      </c>
      <c r="D23" s="32"/>
      <c r="E23" s="29">
        <v>1359.95</v>
      </c>
    </row>
    <row r="24" spans="1:7">
      <c r="A24" s="18"/>
      <c r="B24" s="27" t="s">
        <v>36</v>
      </c>
      <c r="C24" s="33" t="s">
        <v>33</v>
      </c>
      <c r="D24" s="32">
        <v>1158</v>
      </c>
      <c r="E24" s="29">
        <v>25655</v>
      </c>
    </row>
    <row r="25" spans="1:7">
      <c r="A25" s="18"/>
      <c r="B25" s="34" t="s">
        <v>37</v>
      </c>
      <c r="C25" s="35"/>
      <c r="D25" s="35"/>
      <c r="E25" s="36">
        <f>1016.05+154</f>
        <v>1170.05</v>
      </c>
    </row>
    <row r="26" spans="1:7">
      <c r="A26" s="18" t="s">
        <v>38</v>
      </c>
      <c r="B26" s="19" t="s">
        <v>39</v>
      </c>
      <c r="C26" s="15" t="s">
        <v>10</v>
      </c>
      <c r="D26" s="15"/>
      <c r="E26" s="15">
        <f>E10*0.13</f>
        <v>12510.5409</v>
      </c>
    </row>
    <row r="27" spans="1:7">
      <c r="A27" s="6" t="s">
        <v>40</v>
      </c>
      <c r="B27" s="7" t="s">
        <v>41</v>
      </c>
      <c r="C27" s="37" t="s">
        <v>10</v>
      </c>
      <c r="D27" s="37" t="s">
        <v>10</v>
      </c>
      <c r="E27" s="56">
        <f>E9+E10-E14</f>
        <v>-44669.440900000016</v>
      </c>
      <c r="F27" s="13"/>
      <c r="G27" s="13"/>
    </row>
    <row r="29" spans="1:7">
      <c r="B29" s="38"/>
      <c r="C29" s="39"/>
      <c r="D29" s="40"/>
      <c r="E29" s="41"/>
    </row>
    <row r="30" spans="1:7">
      <c r="B30" s="38"/>
      <c r="C30" s="39"/>
      <c r="D30" s="40"/>
      <c r="E30" s="41"/>
    </row>
    <row r="31" spans="1:7">
      <c r="B31" s="42"/>
      <c r="C31" s="43"/>
      <c r="D31" s="43"/>
      <c r="E31" s="44"/>
    </row>
    <row r="32" spans="1:7">
      <c r="B32" s="45"/>
      <c r="C32" s="46"/>
      <c r="D32" s="47"/>
      <c r="E32" s="39"/>
    </row>
    <row r="33" spans="2:5">
      <c r="B33" s="48"/>
      <c r="C33" s="49"/>
      <c r="D33" s="50"/>
      <c r="E33" s="39"/>
    </row>
    <row r="34" spans="2:5">
      <c r="B34" s="45"/>
      <c r="C34" s="51"/>
      <c r="D34" s="50"/>
      <c r="E34" s="39"/>
    </row>
    <row r="35" spans="2:5">
      <c r="B35" s="48"/>
      <c r="C35" s="49"/>
      <c r="D35" s="49"/>
      <c r="E35" s="39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5">
    <tabColor rgb="FFFFFF00"/>
  </sheetPr>
  <dimension ref="A2:C20"/>
  <sheetViews>
    <sheetView topLeftCell="C5" workbookViewId="0">
      <selection activeCell="C9" sqref="C9:C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52" t="s">
        <v>0</v>
      </c>
      <c r="B2" s="52"/>
      <c r="C2" s="52"/>
    </row>
    <row r="3" spans="1:3">
      <c r="A3" s="52" t="s">
        <v>1</v>
      </c>
      <c r="B3" s="52"/>
      <c r="C3" s="52"/>
    </row>
    <row r="4" spans="1:3">
      <c r="A4" s="52" t="s">
        <v>2</v>
      </c>
      <c r="B4" s="52"/>
      <c r="C4" s="52"/>
    </row>
    <row r="5" spans="1:3">
      <c r="A5" s="2"/>
      <c r="B5" s="2"/>
      <c r="C5" s="2"/>
    </row>
    <row r="7" spans="1:3" ht="102">
      <c r="A7" s="3" t="s">
        <v>3</v>
      </c>
      <c r="B7" s="3" t="s">
        <v>4</v>
      </c>
      <c r="C7" s="3" t="s">
        <v>46</v>
      </c>
    </row>
    <row r="8" spans="1:3">
      <c r="A8" s="3"/>
      <c r="B8" s="3"/>
      <c r="C8" s="5"/>
    </row>
    <row r="9" spans="1:3" ht="25.5">
      <c r="A9" s="18" t="s">
        <v>42</v>
      </c>
      <c r="B9" s="19" t="s">
        <v>22</v>
      </c>
      <c r="C9" s="20">
        <v>4136.88</v>
      </c>
    </row>
    <row r="10" spans="1:3" ht="25.5">
      <c r="A10" s="18" t="s">
        <v>43</v>
      </c>
      <c r="B10" s="19" t="s">
        <v>25</v>
      </c>
      <c r="C10" s="20">
        <v>62153.04</v>
      </c>
    </row>
    <row r="11" spans="1:3">
      <c r="A11" s="18" t="s">
        <v>44</v>
      </c>
      <c r="B11" s="19" t="s">
        <v>47</v>
      </c>
      <c r="C11" s="26">
        <v>30180</v>
      </c>
    </row>
    <row r="12" spans="1:3">
      <c r="A12" s="18" t="s">
        <v>45</v>
      </c>
      <c r="B12" s="19" t="s">
        <v>39</v>
      </c>
      <c r="C12" s="16">
        <v>12510.54</v>
      </c>
    </row>
    <row r="14" spans="1:3">
      <c r="B14" s="38"/>
      <c r="C14" s="41"/>
    </row>
    <row r="15" spans="1:3">
      <c r="B15" s="38"/>
      <c r="C15" s="41"/>
    </row>
    <row r="16" spans="1:3">
      <c r="B16" s="42"/>
      <c r="C16" s="44"/>
    </row>
    <row r="17" spans="2:3">
      <c r="B17" s="45"/>
      <c r="C17" s="39"/>
    </row>
    <row r="18" spans="2:3">
      <c r="B18" s="48"/>
      <c r="C18" s="39"/>
    </row>
    <row r="19" spans="2:3">
      <c r="B19" s="45"/>
      <c r="C19" s="39"/>
    </row>
    <row r="20" spans="2:3">
      <c r="B20" s="48"/>
      <c r="C20" s="39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Хомутникова, д. 122 (2)</vt:lpstr>
      <vt:lpstr>ул. Хомутникова, д. 122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2014-04-02T09:00:40Z</cp:lastPrinted>
  <dcterms:created xsi:type="dcterms:W3CDTF">2014-03-24T10:08:35Z</dcterms:created>
  <dcterms:modified xsi:type="dcterms:W3CDTF">2014-04-02T09:02:13Z</dcterms:modified>
</cp:coreProperties>
</file>